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рогноз 2022-2025\МинЭк ПК\"/>
    </mc:Choice>
  </mc:AlternateContent>
  <bookViews>
    <workbookView xWindow="-120" yWindow="-120" windowWidth="29040" windowHeight="15840"/>
  </bookViews>
  <sheets>
    <sheet name="форма до 2025 г. " sheetId="7" r:id="rId1"/>
  </sheets>
  <definedNames>
    <definedName name="_xlnm.Print_Titles" localSheetId="0">'форма до 2025 г. '!$2:$4</definedName>
    <definedName name="_xlnm.Print_Area" localSheetId="0">'форма до 2025 г. '!$A$1:$L$294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9" i="7" l="1"/>
  <c r="D239" i="7"/>
  <c r="E239" i="7"/>
  <c r="F239" i="7"/>
  <c r="G239" i="7"/>
  <c r="H239" i="7"/>
  <c r="I239" i="7"/>
  <c r="J239" i="7"/>
  <c r="K239" i="7"/>
  <c r="K86" i="7" l="1"/>
  <c r="J86" i="7"/>
  <c r="I86" i="7"/>
  <c r="H86" i="7"/>
  <c r="G86" i="7"/>
  <c r="F86" i="7"/>
  <c r="E86" i="7"/>
  <c r="D86" i="7"/>
  <c r="K84" i="7"/>
  <c r="J84" i="7"/>
  <c r="I84" i="7"/>
  <c r="H84" i="7"/>
  <c r="G84" i="7"/>
  <c r="F84" i="7"/>
  <c r="E84" i="7"/>
  <c r="I78" i="7"/>
  <c r="H78" i="7"/>
  <c r="G78" i="7"/>
  <c r="F78" i="7"/>
  <c r="K77" i="7"/>
  <c r="K78" i="7" s="1"/>
  <c r="J77" i="7"/>
  <c r="J78" i="7" s="1"/>
  <c r="D248" i="7" l="1"/>
  <c r="E248" i="7"/>
  <c r="F248" i="7"/>
  <c r="G248" i="7"/>
  <c r="H248" i="7"/>
  <c r="I248" i="7"/>
  <c r="J248" i="7"/>
  <c r="K248" i="7"/>
  <c r="C248" i="7"/>
  <c r="L132" i="7" l="1"/>
  <c r="L130" i="7"/>
  <c r="L70" i="7"/>
</calcChain>
</file>

<file path=xl/comments1.xml><?xml version="1.0" encoding="utf-8"?>
<comments xmlns="http://schemas.openxmlformats.org/spreadsheetml/2006/main">
  <authors>
    <author>Радченко Ольга Александровна</author>
  </authors>
  <commentList>
    <comment ref="A206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Департамент соц.труда и соц.развития с 2021 не может предоставить информацию по данному показателю в разрезе АГО, в связи со слиянием баз данных по 6 муниципальным образованиям) 
</t>
        </r>
      </text>
    </comment>
  </commentList>
</comments>
</file>

<file path=xl/sharedStrings.xml><?xml version="1.0" encoding="utf-8"?>
<sst xmlns="http://schemas.openxmlformats.org/spreadsheetml/2006/main" count="876" uniqueCount="364">
  <si>
    <t>Показатели</t>
  </si>
  <si>
    <t>Единица измерения</t>
  </si>
  <si>
    <t>отчет</t>
  </si>
  <si>
    <t>прогноз</t>
  </si>
  <si>
    <t>вариант 1</t>
  </si>
  <si>
    <t>вариант 2</t>
  </si>
  <si>
    <t>1. Демографические показатели</t>
  </si>
  <si>
    <t xml:space="preserve">Численность постоянного населения (среднегодовая) </t>
  </si>
  <si>
    <t>тыс. человек</t>
  </si>
  <si>
    <t>УЭК</t>
  </si>
  <si>
    <t>% к предыдущему году</t>
  </si>
  <si>
    <t>Численность постоянного населения (среднегодовая), городское</t>
  </si>
  <si>
    <t>Численность постоянного населения (среднегодовая), сельское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</si>
  <si>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</si>
  <si>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</si>
  <si>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</si>
  <si>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r>
      <t xml:space="preserve">число умерших на 1000 </t>
    </r>
    <r>
      <rPr>
        <sz val="7"/>
        <color indexed="8"/>
        <rFont val="Tahoma"/>
        <family val="2"/>
        <charset val="204"/>
      </rPr>
      <t xml:space="preserve">человек </t>
    </r>
    <r>
      <rPr>
        <sz val="7"/>
        <color indexed="8"/>
        <rFont val="Tahoma"/>
        <family val="2"/>
      </rPr>
      <t>населения</t>
    </r>
  </si>
  <si>
    <r>
      <t xml:space="preserve">Коэффициент естественного прироста </t>
    </r>
    <r>
      <rPr>
        <sz val="8"/>
        <color indexed="8"/>
        <rFont val="Tahoma"/>
        <family val="2"/>
        <charset val="204"/>
      </rPr>
      <t>населения</t>
    </r>
  </si>
  <si>
    <t>на 1000 человек населения</t>
  </si>
  <si>
    <t>Коэффициент миграционного прироста</t>
  </si>
  <si>
    <t>на 10 000 человек населения</t>
  </si>
  <si>
    <t>2. Производство товаров и услуг</t>
  </si>
  <si>
    <t>2.1. Промышленное производство</t>
  </si>
  <si>
    <t xml:space="preserve">Индекс промышленного производства </t>
  </si>
  <si>
    <t xml:space="preserve">% к предыдущему году </t>
  </si>
  <si>
    <t>Добыча полезных ископаемых</t>
  </si>
  <si>
    <t xml:space="preserve">млн. руб. </t>
  </si>
  <si>
    <t>Обрабатывающие производства</t>
  </si>
  <si>
    <t>млн. руб.</t>
  </si>
  <si>
    <t>Потребление электроэнергии</t>
  </si>
  <si>
    <t>млн.кВт.ч.</t>
  </si>
  <si>
    <t>в том числе по группам потребителей:</t>
  </si>
  <si>
    <t>Население</t>
  </si>
  <si>
    <t>млн. кВт. ч.</t>
  </si>
  <si>
    <t>Прочие потребители</t>
  </si>
  <si>
    <t>Средние тарифы на электроэнергию, отпущенную различным категориям потребителей</t>
  </si>
  <si>
    <t>руб./тыс.кВт.ч</t>
  </si>
  <si>
    <t xml:space="preserve">    в том числе по группам потребителей:</t>
  </si>
  <si>
    <t xml:space="preserve">Индекс тарифов </t>
  </si>
  <si>
    <t xml:space="preserve">   по категориям потребителей:</t>
  </si>
  <si>
    <t xml:space="preserve">   электроэнергия, отпущенная различным категориям потребителей</t>
  </si>
  <si>
    <t>за период с начала года к соотв. периоду предыдущего года,%</t>
  </si>
  <si>
    <t xml:space="preserve">   электроэнергия, отпущенная промышленным потребителям</t>
  </si>
  <si>
    <t xml:space="preserve">   электроэнергия, отпущенная непромышленным потребителям </t>
  </si>
  <si>
    <t xml:space="preserve">   электроэнергия, отпущенная транспорту</t>
  </si>
  <si>
    <t xml:space="preserve">   электроэнергия, отпущенная населению</t>
  </si>
  <si>
    <t>2.2. Сельское хозяйство</t>
  </si>
  <si>
    <t>Продукция сельского хозяйства  в хозяйствах всех категорий</t>
  </si>
  <si>
    <t xml:space="preserve">млн.руб. </t>
  </si>
  <si>
    <t>Индекс производства продукции сельского хозяйства в хозяйствах всех категорий</t>
  </si>
  <si>
    <t>Индекс-дефлятор продукции сельского хозяйства в хозяйствах всех категорий</t>
  </si>
  <si>
    <t>в том числе:</t>
  </si>
  <si>
    <t>данные по сельскому хозяйству пересчитаны за в2009, 2010 год за переписи населения, так как идет досчет на фермеров и крестьян , а по пашням регулярно меняется норматив и требования отнесения земель к пашням, тоже самое и по продукции мяса (если отнесли масо к 1 категории по другому нормативу, то все пересчитывается ретроспективно)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</si>
  <si>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</si>
  <si>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</si>
  <si>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</si>
  <si>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</si>
  <si>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</si>
  <si>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</si>
  <si>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Продукция сельского хозяйства по категориям хозяйств:</t>
  </si>
  <si>
    <t>Продукция сельского хозяйства в сельскохозяйственных организациях</t>
  </si>
  <si>
    <t>Индекс производства продукции сельского хозяйства в сельскохозяйственных организациях</t>
  </si>
  <si>
    <t>Продукция сельского хозяйства у индивидуальных предпринимателей, в том числе крестьянских (фермерских) хозяйств</t>
  </si>
  <si>
    <t>Индекс производства продукции сельского хозяйства в крестьянских (фермерских) хозяйствах и у индивидуальных предпринимателей</t>
  </si>
  <si>
    <t>Продукция сельского хозяйства в хозяйствах населения</t>
  </si>
  <si>
    <t>Индекс производства продукции сельского хозяйства в хозяйствах населения</t>
  </si>
  <si>
    <t>Общая протяженность автомобильных дорог общего и необщего пользования</t>
  </si>
  <si>
    <t>км</t>
  </si>
  <si>
    <t>Протяженность автомобильных дорог общего пользования местного значения, не отвечающих нормативным требованиям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</si>
  <si>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</si>
  <si>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%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</si>
  <si>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</si>
  <si>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единиц</t>
  </si>
  <si>
    <t xml:space="preserve">2.4. Производство важнейших видов продукции в натуральном выражении </t>
  </si>
  <si>
    <t>Валовой сбор зерна (в весе после доработки)</t>
  </si>
  <si>
    <t>тыс. тонн</t>
  </si>
  <si>
    <t>Валовой сбор масличных культур – всего</t>
  </si>
  <si>
    <t>Валовой сбор картофеля</t>
  </si>
  <si>
    <t>Валовой сбор овощей</t>
  </si>
  <si>
    <t>Производство скота и птицы на убой (в живом весе)</t>
  </si>
  <si>
    <t>Производство молока</t>
  </si>
  <si>
    <t>Производство яиц</t>
  </si>
  <si>
    <t>млн. штук</t>
  </si>
  <si>
    <t>Производство мебели</t>
  </si>
  <si>
    <t>тыс. куб. м</t>
  </si>
  <si>
    <t>Уголь каменный</t>
  </si>
  <si>
    <t>Материалы строительные нерудные</t>
  </si>
  <si>
    <t>тыс. м3</t>
  </si>
  <si>
    <t>Производство мяса и мясопродуктов</t>
  </si>
  <si>
    <t>мясо и субпродукты птицы</t>
  </si>
  <si>
    <t>тыс.тонн</t>
  </si>
  <si>
    <t xml:space="preserve">субпродукты мясные </t>
  </si>
  <si>
    <t>Производство молочных продуктов</t>
  </si>
  <si>
    <t xml:space="preserve">   масло животное </t>
  </si>
  <si>
    <t xml:space="preserve">   сыры жирные </t>
  </si>
  <si>
    <t xml:space="preserve">   творог</t>
  </si>
  <si>
    <t xml:space="preserve">   молоко питьевое</t>
  </si>
  <si>
    <t xml:space="preserve">   кисломолочная продукция</t>
  </si>
  <si>
    <t xml:space="preserve">      в том числе сметана</t>
  </si>
  <si>
    <t xml:space="preserve">                           кефир</t>
  </si>
  <si>
    <t>Производство прочих пищевых продуктов</t>
  </si>
  <si>
    <t>хлеб и хлебобулочные изделия</t>
  </si>
  <si>
    <t>комбикорма</t>
  </si>
  <si>
    <t>тыс. руб</t>
  </si>
  <si>
    <t>Производство прочих неметаллических изделий</t>
  </si>
  <si>
    <t xml:space="preserve">стеновые материалы </t>
  </si>
  <si>
    <t>млн. штук условного кирпича</t>
  </si>
  <si>
    <t>сборные железобетонные конструкции и детали</t>
  </si>
  <si>
    <t>Производство тепловой энергии</t>
  </si>
  <si>
    <t>тыс. Гкал</t>
  </si>
  <si>
    <t>2.5. Строительство</t>
  </si>
  <si>
    <t>% к предыдущему году в сопоставимых ценах</t>
  </si>
  <si>
    <t>Индекс-дефлятор по объему работ, выполненных по виду деятельности "строительство" (Раздел F)</t>
  </si>
  <si>
    <t>Индекс потребительских цен</t>
  </si>
  <si>
    <t>декабрь к декабрю предыдущего года, %</t>
  </si>
  <si>
    <t>к соответствующему периоду предыдущего года, %</t>
  </si>
  <si>
    <t>Индекс-дефлятор оборота розничной торговли</t>
  </si>
  <si>
    <t>Индекс потребительских цен на продукцию общественного питания</t>
  </si>
  <si>
    <t xml:space="preserve">4. Малое предпринимательство </t>
  </si>
  <si>
    <t>в том числе по отдельным видам экономической деятельности:</t>
  </si>
  <si>
    <t>добыча полезных ископаемых</t>
  </si>
  <si>
    <t>обрабатывающие производства</t>
  </si>
  <si>
    <t>строительство</t>
  </si>
  <si>
    <t>оптовая и розничная торговля, ремонт автотранспортных средств, мотоциклов, бытовых изделий и предметов личного пользования</t>
  </si>
  <si>
    <t>транспорт и связь</t>
  </si>
  <si>
    <t>Число малых предприятий, включая микропредприятия (на конец года)</t>
  </si>
  <si>
    <t>операции с недвижимым имуществом, аренда и предоставление услуг</t>
  </si>
  <si>
    <t>прочие виды деятельности</t>
  </si>
  <si>
    <t>Среднесписочная численность работников (без внешних совместителей) малых предприятий включая микропредприятия</t>
  </si>
  <si>
    <t>в том числе по видам экономической деятельности:</t>
  </si>
  <si>
    <t>операции с недвижимом имуществом, аренда и предоставление услуг</t>
  </si>
  <si>
    <t>Выручка малых предприятий, включая микропредприятия</t>
  </si>
  <si>
    <t>5. Инвестиции</t>
  </si>
  <si>
    <t>Индекс физического объема</t>
  </si>
  <si>
    <t>Индекс-дефлятор</t>
  </si>
  <si>
    <t>6. Финансы</t>
  </si>
  <si>
    <t>Доходы бюджета АГО</t>
  </si>
  <si>
    <t>Налоги на прибыль, доходы</t>
  </si>
  <si>
    <t>млн.руб.</t>
  </si>
  <si>
    <t>налог на доходы физических лиц</t>
  </si>
  <si>
    <t>Налоги на совокупный доход</t>
  </si>
  <si>
    <t>Налог на имущество</t>
  </si>
  <si>
    <t>Налоги, сборы и регулярные платежи за пользование природными ресурсами</t>
  </si>
  <si>
    <t>Прочие налоговые доходы</t>
  </si>
  <si>
    <t>Неналоговые доходы</t>
  </si>
  <si>
    <t>Прочие доходы</t>
  </si>
  <si>
    <t>Итого доходов</t>
  </si>
  <si>
    <t>Расходы бюджета АГО</t>
  </si>
  <si>
    <t>Общегосударственные вопросы</t>
  </si>
  <si>
    <t>обслуживание государственного и муниципального долга</t>
  </si>
  <si>
    <t>фундаментальные исследования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</si>
  <si>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</si>
  <si>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</si>
  <si>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</si>
  <si>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</si>
  <si>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</si>
  <si>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Социально-культурные мероприятия</t>
  </si>
  <si>
    <t>из них:</t>
  </si>
  <si>
    <t>образование</t>
  </si>
  <si>
    <t>культура, кинематография и средства массовой информации</t>
  </si>
  <si>
    <t>здравоохранение и спорт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</si>
  <si>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</si>
  <si>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</si>
  <si>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</si>
  <si>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</si>
  <si>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борьба с беспризорностью, опека, попечительство</t>
  </si>
  <si>
    <t>другие вопросы в области социальной политики</t>
  </si>
  <si>
    <t>Прочие расходы</t>
  </si>
  <si>
    <t>Всего расходов</t>
  </si>
  <si>
    <t>Превышение доходов над расходами (+), или расходов на доходами (-)</t>
  </si>
  <si>
    <t>7. Денежные доходы  населения</t>
  </si>
  <si>
    <t>социальные выплаты - всего</t>
  </si>
  <si>
    <t>пенсии</t>
  </si>
  <si>
    <t>пособия и социальная помощь</t>
  </si>
  <si>
    <t>Средний размер назначенных месячных пенсий пенсионеров, состоящих на учете в системе Пенсионного фонда РФ</t>
  </si>
  <si>
    <t>руб.</t>
  </si>
  <si>
    <t>Реальный размер назначенных пенсий</t>
  </si>
  <si>
    <t>Численность пенсионеров, состоящих на учете в системе Пенсионного фонда РФ</t>
  </si>
  <si>
    <t>тыс. чел.</t>
  </si>
  <si>
    <t>8. Труд и занятость</t>
  </si>
  <si>
    <t xml:space="preserve"> </t>
  </si>
  <si>
    <t>Уровень зарегистрированной безработицы</t>
  </si>
  <si>
    <t>Численность безработных, зарегистрированных в  государственных службах занятости населения (на конец года)</t>
  </si>
  <si>
    <t>Нагрузка незанятого населения на одну заявленную вакансию (на конец года)</t>
  </si>
  <si>
    <t>человек</t>
  </si>
  <si>
    <t>Выплаты социального характера - всего</t>
  </si>
  <si>
    <t>Просроченная задолженность по заработной плате работников к месячному фонду заработной платы (без субъектов малого предпринимательства) на конец года</t>
  </si>
  <si>
    <t>9. Развитие социальной сферы</t>
  </si>
  <si>
    <t>Общее число образовательных учреждений (с учетом филиалов), в том числе:</t>
  </si>
  <si>
    <t>дошкольные образовательные учреждения</t>
  </si>
  <si>
    <t>общеобразовательные учреждения, в том числе:</t>
  </si>
  <si>
    <t>дневные государственные и муниципальные общеобразовательные учреждения</t>
  </si>
  <si>
    <t>вечерние (сменные) общеобразовательные учреждения</t>
  </si>
  <si>
    <t>профессиональные образовательные учреждения, в том числе:</t>
  </si>
  <si>
    <t>начального профессионального образования</t>
  </si>
  <si>
    <t xml:space="preserve"> среднего профессионального образования</t>
  </si>
  <si>
    <t>высшего профессионального образования</t>
  </si>
  <si>
    <t>Численность обучающихся, получающих  образование, в том числе:</t>
  </si>
  <si>
    <t>дошкольное образование</t>
  </si>
  <si>
    <t>общее образование, в том числе посещающие:</t>
  </si>
  <si>
    <t xml:space="preserve"> дневные общеобразовательные учреждения</t>
  </si>
  <si>
    <t xml:space="preserve"> вечерние (сменные) общеобразовательные учреждения</t>
  </si>
  <si>
    <t>профессиональное образование, в том числе:</t>
  </si>
  <si>
    <t>начальное профессиональное образование</t>
  </si>
  <si>
    <t>среднее профессиональное образование</t>
  </si>
  <si>
    <t>высшее профессиональное образование</t>
  </si>
  <si>
    <t>Выпуск специалистов:</t>
  </si>
  <si>
    <t>со средним профессиональным образованием</t>
  </si>
  <si>
    <t>с высшим профессиональным образованием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</si>
  <si>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</si>
  <si>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</si>
  <si>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</si>
  <si>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</si>
  <si>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мест на 1 000 детей в возрасте 1-6 лет</t>
  </si>
  <si>
    <t>процентов</t>
  </si>
  <si>
    <t>кв. м</t>
  </si>
  <si>
    <t xml:space="preserve"> в том числе                                                                                                         построенных индивидуальными застройщиками</t>
  </si>
  <si>
    <t>Общая площадь жилых помещений, приходящаяся в среднем на 1 жителя  (на конец года)</t>
  </si>
  <si>
    <t>Стоимость предоставляемых населению жилищно-коммунальных услуг, рассчитанная по экономически обоснованным тарифам</t>
  </si>
  <si>
    <t>тыс. руб.</t>
  </si>
  <si>
    <t xml:space="preserve">Фактический уровень платежей населения за жилое помещение  и коммунальные услуги </t>
  </si>
  <si>
    <t>10. Охрана окружающей среды</t>
  </si>
  <si>
    <t>из них за счет:</t>
  </si>
  <si>
    <t>средств федерального бюджета</t>
  </si>
  <si>
    <t>местного бюджета</t>
  </si>
  <si>
    <t>собственных средств предприятий</t>
  </si>
  <si>
    <t>Сброс загрязненных сточных вод в поверхностные водные объекты (данные Росводресурсов)</t>
  </si>
  <si>
    <t>млн.куб.м</t>
  </si>
  <si>
    <t>Выбросы в атмосферный воздух загрязняющих веществ, отходящих от стационарных источников</t>
  </si>
  <si>
    <t>тыс.т.</t>
  </si>
  <si>
    <t>Объем водопотребления (данные Росводресурсов)</t>
  </si>
  <si>
    <t>Объем оборотного и повторно-последовательного использования воды (данные Росводресурсов)</t>
  </si>
  <si>
    <t>Сельское хозяйство, охота и лесное хозяйство</t>
  </si>
  <si>
    <t>производство пищевых продуктов, включая напитки, и табака</t>
  </si>
  <si>
    <t>текстильное и швейное производство</t>
  </si>
  <si>
    <t>целлюлозно-бумажное производство; издательская и полиграфическая деятельность</t>
  </si>
  <si>
    <t>производство прочих неметаллических минеральных продуктов</t>
  </si>
  <si>
    <t>производство транспортных средств и оборудования; Производство электрооборудования, электронного и оптического оборудования; Металлургическое производство и производство готовых металлических изделий</t>
  </si>
  <si>
    <t>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</si>
  <si>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</si>
  <si>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Гостиницы и рестораны</t>
  </si>
  <si>
    <t>Транспорт и связь</t>
  </si>
  <si>
    <t>Финансовая деятельность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</si>
  <si>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</si>
  <si>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</t>
  </si>
  <si>
    <t>Образование</t>
  </si>
  <si>
    <t xml:space="preserve"> Здравоохранение и предоставление социальных услуг</t>
  </si>
  <si>
    <t xml:space="preserve"> Предоставление прочих коммунальных, социальных и персональных услуг</t>
  </si>
  <si>
    <t>3. Потребительский рынок</t>
  </si>
  <si>
    <r>
      <rPr>
        <b/>
        <sz val="8"/>
        <color theme="1"/>
        <rFont val="Tahoma"/>
        <family val="2"/>
        <charset val="204"/>
      </rPr>
      <t>Общая площадь жилых помещений</t>
    </r>
    <r>
      <rPr>
        <sz val="8"/>
        <color theme="1"/>
        <rFont val="Tahoma"/>
        <family val="2"/>
        <charset val="204"/>
      </rPr>
      <t>, введенная в действие за год, приходящаяся в среднем на одного жителя,</t>
    </r>
  </si>
  <si>
    <t>Объем работ, выполненных по виду деятельности "строительство" крупными и средними организациями  (Раздел F)</t>
  </si>
  <si>
    <t>Фонд начисленной заработной платы работников крупных и средних организаций</t>
  </si>
  <si>
    <r>
      <t xml:space="preserve">Объем инвестиций в основной капитал крупными и средними </t>
    </r>
    <r>
      <rPr>
        <i/>
        <sz val="8"/>
        <color theme="1"/>
        <rFont val="Tahoma"/>
        <family val="2"/>
        <charset val="204"/>
      </rPr>
      <t>организациями Артемовского городского округа, всего</t>
    </r>
  </si>
  <si>
    <t>Оборот розничной торговли крупных и средних организаций</t>
  </si>
  <si>
    <t>Оборот общественного питания крупных и средних организаций</t>
  </si>
  <si>
    <t>Среднесписочная численность работников крупных и средних организаций, в т.ч. по видам деятельности:</t>
  </si>
  <si>
    <t>2.3. Транспорт</t>
  </si>
  <si>
    <t>Обеспеченность населения: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</si>
  <si>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</si>
  <si>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</si>
  <si>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</si>
  <si>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</si>
  <si>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r>
      <t>Доля населения</t>
    </r>
    <r>
      <rPr>
        <sz val="8"/>
        <color theme="1"/>
        <rFont val="Tahoma"/>
        <family val="2"/>
      </rPr>
      <t>, систематически занимающегося физической культурой и спортом</t>
    </r>
  </si>
  <si>
    <t>Вычислительная техника, ее части и принадлежности</t>
  </si>
  <si>
    <t>млн. руб</t>
  </si>
  <si>
    <t>Среднемесячная начисленная заработная плата работников крупных и средних организаций</t>
  </si>
  <si>
    <t>Расходы на охрану окружающей среды</t>
  </si>
  <si>
    <t>0</t>
  </si>
  <si>
    <t>Уровень обеспеченности населения спортивными сооружениями исходя из их пропускной способности</t>
  </si>
  <si>
    <t>Индекс потребительских цен в среднем за год</t>
  </si>
  <si>
    <t>4</t>
  </si>
  <si>
    <t>208</t>
  </si>
  <si>
    <t>209</t>
  </si>
  <si>
    <t>213</t>
  </si>
  <si>
    <t>200</t>
  </si>
  <si>
    <t>203</t>
  </si>
  <si>
    <t>202</t>
  </si>
  <si>
    <t>205</t>
  </si>
  <si>
    <t>130</t>
  </si>
  <si>
    <t>131</t>
  </si>
  <si>
    <t>132</t>
  </si>
  <si>
    <t>133</t>
  </si>
  <si>
    <t>134</t>
  </si>
  <si>
    <t>11,563</t>
  </si>
  <si>
    <t>11,621</t>
  </si>
  <si>
    <t>11,679</t>
  </si>
  <si>
    <t xml:space="preserve">оценка </t>
  </si>
  <si>
    <t>1553</t>
  </si>
  <si>
    <t>129</t>
  </si>
  <si>
    <t>121</t>
  </si>
  <si>
    <t>491</t>
  </si>
  <si>
    <t>135</t>
  </si>
  <si>
    <t>391</t>
  </si>
  <si>
    <t>397</t>
  </si>
  <si>
    <t>387</t>
  </si>
  <si>
    <t>383</t>
  </si>
  <si>
    <t>Прогноз социально-экономического развития  Артемовского городского округа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и на плановый период 2024 и 2025 годов</t>
  </si>
  <si>
    <t>вариант 1 (базовый)</t>
  </si>
  <si>
    <t>вариант 2 (консервативный)</t>
  </si>
  <si>
    <t>1502</t>
  </si>
  <si>
    <t>1516</t>
  </si>
  <si>
    <t>1524</t>
  </si>
  <si>
    <t>1532</t>
  </si>
  <si>
    <t>1545</t>
  </si>
  <si>
    <t>1540</t>
  </si>
  <si>
    <t>1560</t>
  </si>
  <si>
    <t>204</t>
  </si>
  <si>
    <t>206</t>
  </si>
  <si>
    <t>451</t>
  </si>
  <si>
    <t>456</t>
  </si>
  <si>
    <t>458</t>
  </si>
  <si>
    <t>461</t>
  </si>
  <si>
    <t>460</t>
  </si>
  <si>
    <t>466</t>
  </si>
  <si>
    <t>462</t>
  </si>
  <si>
    <t>471</t>
  </si>
  <si>
    <t>393</t>
  </si>
  <si>
    <t>395</t>
  </si>
  <si>
    <t>401</t>
  </si>
  <si>
    <t>11,738</t>
  </si>
  <si>
    <t>11,795</t>
  </si>
  <si>
    <t>11,797</t>
  </si>
  <si>
    <t>11,912</t>
  </si>
  <si>
    <t>11,851</t>
  </si>
  <si>
    <t>12,031</t>
  </si>
  <si>
    <t>**</t>
  </si>
  <si>
    <t>**-   данные отсутствуют</t>
  </si>
  <si>
    <t xml:space="preserve">*-     информация по 1-2 респондентам </t>
  </si>
  <si>
    <t>*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</si>
  <si>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</si>
  <si>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Индекс производства - РАЗДЕЛ B: Добыча полезных ископаемых</t>
  </si>
  <si>
    <r>
      <t xml:space="preserve">Объем отгруженных товаров собственного производства, выполненных работ и услуг собственными силами - РАЗДЕЛ C: </t>
    </r>
    <r>
      <rPr>
        <b/>
        <i/>
        <sz val="8"/>
        <rFont val="Tahoma"/>
        <family val="2"/>
        <charset val="204"/>
      </rPr>
      <t>Обрабатывающие производства</t>
    </r>
  </si>
  <si>
    <t>Индекс производства - РАЗДЕЛ C: Обрабатывающие производства</t>
  </si>
  <si>
    <t>Индекс-дефлятор - РАЗДЕЛ C: Обрабатывающие производства</t>
  </si>
  <si>
    <r>
      <t xml:space="preserve">Объем отгруженных товаров собственного производства, выполненных работ и услуг собственными силами - Класс 10-12: </t>
    </r>
    <r>
      <rPr>
        <b/>
        <i/>
        <sz val="8"/>
        <rFont val="Tahoma"/>
        <family val="2"/>
        <charset val="204"/>
      </rPr>
      <t>Производство пищевых продуктов, включая напитки, и табака</t>
    </r>
  </si>
  <si>
    <t>Индекс производства -  Класс 10-12: Производство пищевых продуктов, включая напитки, и табака</t>
  </si>
  <si>
    <t>Индекс-дефлятор -  Класс 10-12: Производство пищевых продуктов, включая напитки, и табака</t>
  </si>
  <si>
    <r>
      <t xml:space="preserve">Объем отгруженных товаров собственного производства, выполненных работ и услуг собственными силами - Класс 13-15: </t>
    </r>
    <r>
      <rPr>
        <b/>
        <i/>
        <sz val="8"/>
        <rFont val="Tahoma"/>
        <family val="2"/>
        <charset val="204"/>
      </rPr>
      <t>Текстильное и швейное производство</t>
    </r>
  </si>
  <si>
    <t>Индекс производства -  Класс 13-15: Текстильное и швейное производство</t>
  </si>
  <si>
    <t>Индекс-дефлятор -  Класс 13-15: Текстильное и швейное производство</t>
  </si>
  <si>
    <r>
      <t xml:space="preserve">Объем отгруженных товаров собственного производства, выполненных работ и услуг собственными силами - Класс 16: </t>
    </r>
    <r>
      <rPr>
        <b/>
        <i/>
        <sz val="8"/>
        <rFont val="Tahoma"/>
        <family val="2"/>
        <charset val="204"/>
      </rPr>
      <t>Обработка древесины и производство изделий из дерева</t>
    </r>
  </si>
  <si>
    <t>Индекс производства -  Класс 16: Обработка древесины и производство изделий из дерева</t>
  </si>
  <si>
    <t>Индекс-дефлятор -  Класс 16: Обработка древесины и производство изделий из дерева</t>
  </si>
  <si>
    <r>
      <t xml:space="preserve">Объем отгруженных товаров собственного производства, выполненных работ и услуг собственными силами - Класс 17-18: </t>
    </r>
    <r>
      <rPr>
        <b/>
        <sz val="8"/>
        <rFont val="Tahoma"/>
        <family val="2"/>
        <charset val="204"/>
      </rPr>
      <t>Целлюлозно-бумажное производство; издательская и полиграфическая деятельность</t>
    </r>
  </si>
  <si>
    <t>Индекс производства - Класс 17-18: Целлюлозно-бумажное производство; издательская и полиграфическая деятельность</t>
  </si>
  <si>
    <t>Индекс-дефлятор -  Класс 17-18: Целлюлозно-бумажное производство; издательская и полиграфическая деятельность</t>
  </si>
  <si>
    <r>
      <t xml:space="preserve">Объем отгруженных товаров собственного производства, выполненных работ и услуг собственными силами -Класс 23: </t>
    </r>
    <r>
      <rPr>
        <b/>
        <sz val="8"/>
        <rFont val="Tahoma"/>
        <family val="2"/>
        <charset val="204"/>
      </rPr>
      <t>Производство прочей неметаллической минеральной продукции</t>
    </r>
  </si>
  <si>
    <t>Индекс производства -  Класс 23: Производство прочей неметаллической минеральной продукции</t>
  </si>
  <si>
    <t>Индекс-дефлятор -  Класс 23: Производство прочей неметаллической минеральной продукции</t>
  </si>
  <si>
    <r>
      <t xml:space="preserve">Объем отгруженных товаров собственного производства, выполненных работ и услуг собственными силами - Класс 24-30: </t>
    </r>
    <r>
      <rPr>
        <b/>
        <sz val="8"/>
        <rFont val="Tahoma"/>
        <family val="2"/>
        <charset val="204"/>
      </rPr>
      <t>Производство транспортных средств и оборудования; Производство электрооборудования, электронного и оптического оборудования; Металлургическое производство и производство готовых металлических изделий</t>
    </r>
  </si>
  <si>
    <t>Индекс производства - Класс 24-30: Производство транспортных средств и оборудования; Производство электрооборудования, электронного и оптического оборудования; Металлургическое производство и производство готовых металлических изделий</t>
  </si>
  <si>
    <t>Индекс-дефлятор -  Класс 24-30: Производство транспортных средств и оборудования; Производство электрооборудования, электронного и оптического оборудования; Металлургическое производство и производство готовых металлических изделий</t>
  </si>
  <si>
    <t>Объем отгруженных товаров собственного производства, выполненных работ и услуг собственными силами</t>
  </si>
  <si>
    <r>
      <t xml:space="preserve">Объем отгруженных товаров собственного производства, выполненных работ и услуг собственными силами - РАЗДЕЛ D: </t>
    </r>
    <r>
      <rPr>
        <b/>
        <sz val="8"/>
        <rFont val="Tahoma"/>
        <family val="2"/>
        <charset val="204"/>
      </rPr>
      <t>Обеспечение электрической энергией, газом и паром; кондиционирование воздуха</t>
    </r>
  </si>
  <si>
    <t>Индекс производства - РАЗДЕЛ D: Обеспечение электрической энергией, газом и паром; кондиционирование воздуха</t>
  </si>
  <si>
    <t>Индекс-дефлятор - РАЗДЕЛ D: Обеспечение электрической энергией, газом и паром; кондиционирование воздуха</t>
  </si>
  <si>
    <r>
      <t xml:space="preserve">Объем отгруженных товаров собственного производства, выполненных работ и услуг собственными силами - РАЗДЕЛ E: </t>
    </r>
    <r>
      <rPr>
        <b/>
        <sz val="8"/>
        <rFont val="Tahoma"/>
        <family val="2"/>
        <charset val="204"/>
      </rPr>
      <t>Водоснабжение; водоотведение, организация сбора и утилизации отходов, деятельность по ликвидации загрязнений</t>
    </r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</si>
  <si>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</si>
  <si>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Индекс-дефлятор - РАЗДЕЛ E: Водоснабжение; водоотведение, организация сбора и утилизации отходов, деятельность по ликвидации загрязнений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</si>
  <si>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</si>
  <si>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</si>
  <si>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обеспечение электрической энергией, газом и паром; кондиционирование воздуха. Водоснабжение; водоотведение, организация сбора и утилизации отходов, деятельность по ликвидации загрязнений.</t>
  </si>
  <si>
    <t>Обеспечение электрической энергией, газом и паром; кондиционирование воздуха. Водоснабжение; водоотведение, организация сбора и утилизации отходов, деятельность по ликвидации загрязнений.</t>
  </si>
  <si>
    <t>Индекс-дефлятор - РАЗДЕЛ В: Добыча полезных ископаемых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</si>
</sst>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5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8"/>
      <name val="Tahoma"/>
      <family val="2"/>
    </font>
    <font>
      <b/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ahoma"/>
      <family val="2"/>
    </font>
    <font>
      <sz val="11"/>
      <color indexed="8"/>
      <name val="Tahoma"/>
      <family val="2"/>
    </font>
    <font>
      <sz val="9"/>
      <color indexed="8"/>
      <name val="Arial"/>
      <family val="2"/>
      <charset val="204"/>
    </font>
    <font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8"/>
      <name val="Arial"/>
      <family val="2"/>
      <charset val="204"/>
    </font>
    <font>
      <sz val="7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indexed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7"/>
      <color rgb="FFFF0000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</font>
    <font>
      <sz val="7"/>
      <color theme="3" tint="0.39997558519241921"/>
      <name val="Tahoma"/>
      <family val="2"/>
    </font>
    <font>
      <sz val="11"/>
      <color theme="3" tint="0.39997558519241921"/>
      <name val="Calibri"/>
      <family val="2"/>
      <charset val="204"/>
      <scheme val="minor"/>
    </font>
    <font>
      <sz val="10"/>
      <color theme="3" tint="0.39997558519241921"/>
      <name val="Arial"/>
      <family val="2"/>
      <charset val="204"/>
    </font>
    <font>
      <sz val="11"/>
      <color theme="3" tint="0.39997558519241921"/>
      <name val="Calibri"/>
      <family val="2"/>
      <charset val="204"/>
    </font>
    <font>
      <sz val="8"/>
      <color theme="3" tint="0.39997558519241921"/>
      <name val="Tahoma"/>
      <family val="2"/>
    </font>
    <font>
      <sz val="11"/>
      <color theme="3" tint="0.39997558519241921"/>
      <name val="Tahoma"/>
      <family val="2"/>
    </font>
    <font>
      <sz val="9"/>
      <color theme="1"/>
      <name val="Arial Cyr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theme="1"/>
      <name val="Tahoma"/>
      <family val="2"/>
    </font>
    <font>
      <i/>
      <sz val="8"/>
      <color theme="1"/>
      <name val="Tahoma"/>
      <family val="2"/>
    </font>
    <font>
      <sz val="11"/>
      <color theme="1"/>
      <name val="Calibri"/>
      <family val="2"/>
      <charset val="204"/>
    </font>
    <font>
      <b/>
      <sz val="12"/>
      <color theme="1"/>
      <name val="Tahoma"/>
      <family val="2"/>
    </font>
    <font>
      <sz val="9"/>
      <color theme="1"/>
      <name val="Arial"/>
      <family val="2"/>
      <charset val="204"/>
    </font>
    <font>
      <sz val="11"/>
      <color rgb="FF00B0F0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name val="Arial"/>
      <family val="2"/>
      <charset val="204"/>
    </font>
    <font>
      <sz val="8"/>
      <name val="Tahoma"/>
      <family val="2"/>
    </font>
    <font>
      <sz val="7"/>
      <name val="Tahoma"/>
      <family val="2"/>
    </font>
    <font>
      <i/>
      <sz val="8"/>
      <color theme="1"/>
      <name val="Tahoma"/>
      <family val="2"/>
      <charset val="204"/>
    </font>
    <font>
      <sz val="8"/>
      <name val="Tahoma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Tahoma"/>
      <family val="2"/>
    </font>
    <font>
      <sz val="11"/>
      <name val="Tahoma"/>
      <family val="2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6" fillId="0" borderId="0" applyFont="0" applyFill="0" applyBorder="0" applyAlignment="0" applyProtection="0"/>
  </cellStyleXfs>
  <cellXfs count="88">
    <xf numFmtId="0" fontId="0" fillId="0" borderId="0" xfId="0"/>
    <xf numFmtId="0" fontId="4" fillId="0" borderId="3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2" fontId="8" fillId="0" borderId="3" xfId="1" applyNumberFormat="1" applyFont="1" applyFill="1" applyBorder="1" applyAlignment="1" applyProtection="1">
      <alignment horizontal="right" wrapText="1"/>
      <protection locked="0"/>
    </xf>
    <xf numFmtId="0" fontId="9" fillId="0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2" fontId="11" fillId="0" borderId="3" xfId="1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Alignment="1">
      <alignment wrapText="1"/>
    </xf>
    <xf numFmtId="164" fontId="8" fillId="0" borderId="0" xfId="1" applyNumberFormat="1" applyFont="1" applyFill="1" applyAlignment="1" applyProtection="1">
      <alignment wrapText="1"/>
    </xf>
    <xf numFmtId="0" fontId="8" fillId="0" borderId="0" xfId="0" applyFont="1" applyFill="1" applyAlignment="1">
      <alignment wrapText="1"/>
    </xf>
    <xf numFmtId="2" fontId="14" fillId="0" borderId="3" xfId="1" applyNumberFormat="1" applyFont="1" applyFill="1" applyBorder="1" applyAlignment="1" applyProtection="1">
      <alignment horizontal="right" wrapText="1"/>
      <protection locked="0"/>
    </xf>
    <xf numFmtId="0" fontId="18" fillId="0" borderId="3" xfId="1" applyFont="1" applyFill="1" applyBorder="1" applyAlignment="1" applyProtection="1">
      <alignment horizontal="center" vertical="center" wrapText="1"/>
    </xf>
    <xf numFmtId="0" fontId="20" fillId="0" borderId="3" xfId="1" applyFont="1" applyFill="1" applyBorder="1" applyAlignment="1" applyProtection="1">
      <alignment horizontal="center" vertical="center" wrapText="1"/>
    </xf>
    <xf numFmtId="0" fontId="21" fillId="0" borderId="3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center" vertical="center" wrapText="1"/>
    </xf>
    <xf numFmtId="0" fontId="23" fillId="0" borderId="3" xfId="1" applyFont="1" applyFill="1" applyBorder="1" applyAlignment="1" applyProtection="1">
      <alignment horizontal="left" vertical="center" wrapText="1" indent="1"/>
    </xf>
    <xf numFmtId="0" fontId="19" fillId="0" borderId="3" xfId="1" applyFont="1" applyFill="1" applyBorder="1" applyAlignment="1" applyProtection="1">
      <alignment horizontal="left" vertical="center" wrapText="1" indent="2"/>
    </xf>
    <xf numFmtId="0" fontId="19" fillId="0" borderId="3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16" fillId="0" borderId="0" xfId="0" applyFont="1" applyFill="1" applyAlignment="1">
      <alignment wrapText="1"/>
    </xf>
    <xf numFmtId="0" fontId="25" fillId="0" borderId="3" xfId="1" applyFont="1" applyFill="1" applyBorder="1" applyAlignment="1" applyProtection="1">
      <alignment horizontal="center" vertical="center" wrapText="1"/>
    </xf>
    <xf numFmtId="0" fontId="29" fillId="0" borderId="3" xfId="1" applyFont="1" applyFill="1" applyBorder="1" applyAlignment="1" applyProtection="1">
      <alignment horizontal="left" vertical="center" wrapText="1"/>
    </xf>
    <xf numFmtId="0" fontId="30" fillId="0" borderId="3" xfId="1" applyFont="1" applyFill="1" applyBorder="1" applyAlignment="1" applyProtection="1">
      <alignment horizontal="center" vertical="center" wrapText="1"/>
    </xf>
    <xf numFmtId="0" fontId="19" fillId="0" borderId="3" xfId="1" applyFont="1" applyFill="1" applyBorder="1" applyAlignment="1" applyProtection="1">
      <alignment horizontal="left" vertical="center" wrapText="1" indent="1"/>
    </xf>
    <xf numFmtId="0" fontId="31" fillId="0" borderId="0" xfId="1" applyFont="1" applyFill="1" applyAlignment="1" applyProtection="1">
      <alignment wrapText="1"/>
    </xf>
    <xf numFmtId="0" fontId="32" fillId="0" borderId="3" xfId="1" applyFont="1" applyFill="1" applyBorder="1" applyAlignment="1" applyProtection="1">
      <alignment horizontal="left" vertical="center" wrapText="1"/>
    </xf>
    <xf numFmtId="0" fontId="23" fillId="0" borderId="3" xfId="1" applyFont="1" applyFill="1" applyBorder="1" applyAlignment="1" applyProtection="1">
      <alignment horizontal="left" vertical="center" wrapText="1"/>
    </xf>
    <xf numFmtId="0" fontId="33" fillId="0" borderId="3" xfId="1" applyFont="1" applyFill="1" applyBorder="1" applyAlignment="1" applyProtection="1">
      <alignment horizontal="left" vertical="center" wrapText="1"/>
    </xf>
    <xf numFmtId="0" fontId="34" fillId="0" borderId="3" xfId="1" applyFont="1" applyFill="1" applyBorder="1" applyAlignment="1" applyProtection="1">
      <alignment horizontal="left" vertical="center" wrapText="1"/>
    </xf>
    <xf numFmtId="0" fontId="19" fillId="0" borderId="3" xfId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wrapText="1"/>
    </xf>
    <xf numFmtId="0" fontId="39" fillId="0" borderId="3" xfId="1" applyFont="1" applyFill="1" applyBorder="1" applyAlignment="1" applyProtection="1">
      <alignment wrapText="1"/>
    </xf>
    <xf numFmtId="0" fontId="41" fillId="0" borderId="3" xfId="1" applyFont="1" applyFill="1" applyBorder="1" applyAlignment="1" applyProtection="1">
      <alignment horizontal="left" vertical="center" wrapText="1"/>
    </xf>
    <xf numFmtId="0" fontId="42" fillId="0" borderId="3" xfId="1" applyFont="1" applyFill="1" applyBorder="1" applyAlignment="1" applyProtection="1">
      <alignment horizontal="center" vertical="center" wrapText="1"/>
    </xf>
    <xf numFmtId="0" fontId="19" fillId="0" borderId="3" xfId="1" applyFont="1" applyFill="1" applyBorder="1" applyAlignment="1" applyProtection="1">
      <alignment horizontal="left" vertical="top" wrapText="1"/>
    </xf>
    <xf numFmtId="0" fontId="15" fillId="0" borderId="8" xfId="1" applyFont="1" applyFill="1" applyBorder="1" applyAlignment="1" applyProtection="1">
      <alignment wrapText="1"/>
    </xf>
    <xf numFmtId="2" fontId="15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0" fontId="38" fillId="0" borderId="0" xfId="0" applyFont="1" applyFill="1" applyAlignment="1">
      <alignment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>
      <alignment vertical="top" wrapText="1"/>
    </xf>
    <xf numFmtId="0" fontId="44" fillId="0" borderId="3" xfId="0" applyFont="1" applyFill="1" applyBorder="1" applyAlignment="1">
      <alignment vertical="top" wrapText="1"/>
    </xf>
    <xf numFmtId="10" fontId="11" fillId="0" borderId="3" xfId="1" applyNumberFormat="1" applyFont="1" applyFill="1" applyBorder="1" applyAlignment="1" applyProtection="1">
      <alignment horizontal="right" wrapText="1"/>
      <protection locked="0"/>
    </xf>
    <xf numFmtId="0" fontId="15" fillId="0" borderId="0" xfId="1" applyFont="1" applyFill="1" applyBorder="1" applyAlignment="1" applyProtection="1">
      <alignment wrapText="1"/>
    </xf>
    <xf numFmtId="2" fontId="15" fillId="0" borderId="0" xfId="1" applyNumberFormat="1" applyFont="1" applyFill="1" applyBorder="1" applyAlignment="1" applyProtection="1">
      <alignment horizontal="left" vertical="top"/>
      <protection locked="0"/>
    </xf>
    <xf numFmtId="4" fontId="14" fillId="0" borderId="3" xfId="0" applyNumberFormat="1" applyFont="1" applyFill="1" applyBorder="1"/>
    <xf numFmtId="2" fontId="40" fillId="0" borderId="3" xfId="1" applyNumberFormat="1" applyFont="1" applyFill="1" applyBorder="1" applyAlignment="1" applyProtection="1">
      <alignment horizontal="right" wrapText="1"/>
      <protection locked="0"/>
    </xf>
    <xf numFmtId="2" fontId="27" fillId="0" borderId="3" xfId="1" applyNumberFormat="1" applyFont="1" applyFill="1" applyBorder="1" applyAlignment="1" applyProtection="1">
      <alignment horizontal="right" wrapText="1"/>
      <protection locked="0"/>
    </xf>
    <xf numFmtId="0" fontId="16" fillId="0" borderId="3" xfId="0" applyFont="1" applyFill="1" applyBorder="1" applyAlignment="1">
      <alignment wrapText="1"/>
    </xf>
    <xf numFmtId="0" fontId="36" fillId="0" borderId="3" xfId="1" applyFont="1" applyFill="1" applyBorder="1" applyAlignment="1" applyProtection="1">
      <alignment horizontal="left" vertical="center" wrapText="1"/>
    </xf>
    <xf numFmtId="2" fontId="37" fillId="0" borderId="3" xfId="1" applyNumberFormat="1" applyFont="1" applyFill="1" applyBorder="1" applyAlignment="1" applyProtection="1">
      <alignment horizontal="right" wrapText="1"/>
      <protection locked="0"/>
    </xf>
    <xf numFmtId="2" fontId="45" fillId="0" borderId="3" xfId="1" applyNumberFormat="1" applyFont="1" applyFill="1" applyBorder="1" applyAlignment="1" applyProtection="1">
      <alignment horizontal="right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0" fontId="40" fillId="0" borderId="3" xfId="1" applyNumberFormat="1" applyFont="1" applyFill="1" applyBorder="1" applyAlignment="1" applyProtection="1">
      <alignment horizontal="right" wrapText="1"/>
      <protection locked="0"/>
    </xf>
    <xf numFmtId="0" fontId="46" fillId="0" borderId="3" xfId="1" applyFont="1" applyFill="1" applyBorder="1" applyAlignment="1" applyProtection="1">
      <alignment horizontal="left" vertical="center" wrapText="1"/>
    </xf>
    <xf numFmtId="0" fontId="47" fillId="0" borderId="3" xfId="1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>
      <alignment wrapText="1"/>
    </xf>
    <xf numFmtId="0" fontId="48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 indent="1"/>
    </xf>
    <xf numFmtId="0" fontId="17" fillId="0" borderId="0" xfId="0" applyFont="1" applyFill="1" applyAlignment="1">
      <alignment wrapText="1"/>
    </xf>
    <xf numFmtId="0" fontId="4" fillId="0" borderId="5" xfId="1" applyFont="1" applyFill="1" applyBorder="1" applyAlignment="1" applyProtection="1">
      <alignment horizontal="center" vertical="center" wrapText="1"/>
    </xf>
    <xf numFmtId="4" fontId="14" fillId="0" borderId="3" xfId="1" applyNumberFormat="1" applyFont="1" applyFill="1" applyBorder="1" applyAlignment="1" applyProtection="1">
      <alignment horizontal="right" wrapText="1"/>
      <protection locked="0"/>
    </xf>
    <xf numFmtId="4" fontId="16" fillId="0" borderId="3" xfId="0" applyNumberFormat="1" applyFont="1" applyFill="1" applyBorder="1" applyAlignment="1">
      <alignment wrapText="1"/>
    </xf>
    <xf numFmtId="4" fontId="40" fillId="0" borderId="3" xfId="1" applyNumberFormat="1" applyFont="1" applyFill="1" applyBorder="1" applyAlignment="1" applyProtection="1">
      <alignment horizontal="right" wrapText="1"/>
      <protection locked="0"/>
    </xf>
    <xf numFmtId="4" fontId="14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52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53" fillId="0" borderId="3" xfId="1" applyFont="1" applyFill="1" applyBorder="1" applyAlignment="1" applyProtection="1">
      <alignment horizontal="left" vertical="center" wrapText="1"/>
    </xf>
    <xf numFmtId="4" fontId="52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14" fillId="0" borderId="3" xfId="0" applyNumberFormat="1" applyFont="1" applyFill="1" applyBorder="1" applyAlignment="1"/>
    <xf numFmtId="4" fontId="14" fillId="0" borderId="3" xfId="2" applyNumberFormat="1" applyFont="1" applyFill="1" applyBorder="1" applyAlignment="1" applyProtection="1">
      <alignment horizontal="right" vertical="center" wrapText="1"/>
      <protection locked="0"/>
    </xf>
    <xf numFmtId="4" fontId="27" fillId="0" borderId="3" xfId="1" applyNumberFormat="1" applyFont="1" applyFill="1" applyBorder="1" applyAlignment="1" applyProtection="1">
      <alignment horizontal="right" wrapText="1"/>
      <protection locked="0"/>
    </xf>
    <xf numFmtId="4" fontId="40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D18381"/>
      <color rgb="FFB8188E"/>
      <color rgb="FF00CC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tabSelected="1" zoomScaleNormal="100" zoomScaleSheetLayoutView="100" workbookViewId="0">
      <pane ySplit="4" topLeftCell="A11" activePane="bottomLeft" state="frozen"/>
      <selection pane="bottomLeft" activeCell="A24" sqref="A24"/>
    </sheetView>
  </sheetViews>
  <sheetFormatPr defaultRowHeight="15" outlineLevelRow="1" x14ac:dyDescent="0.25"/>
  <cols>
    <col min="1" max="1" width="37.85546875" style="8" customWidth="1"/>
    <col min="2" max="2" width="13.85546875" style="8" customWidth="1"/>
    <col min="3" max="3" width="13" style="10" customWidth="1"/>
    <col min="4" max="5" width="12.5703125" style="10" customWidth="1"/>
    <col min="6" max="6" width="11.7109375" style="10" customWidth="1"/>
    <col min="7" max="7" width="12.7109375" style="10" customWidth="1"/>
    <col min="8" max="8" width="12" style="10" customWidth="1"/>
    <col min="9" max="10" width="11.85546875" style="10" customWidth="1"/>
    <col min="11" max="11" width="11.42578125" style="10" customWidth="1"/>
    <col min="12" max="12" width="11.5703125" style="8" hidden="1" customWidth="1"/>
    <col min="13" max="16384" width="9.140625" style="8"/>
  </cols>
  <sheetData>
    <row r="1" spans="1:12" ht="18.75" x14ac:dyDescent="0.3">
      <c r="A1" s="84" t="s">
        <v>296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ht="21" x14ac:dyDescent="0.25">
      <c r="A2" s="38" t="s">
        <v>0</v>
      </c>
      <c r="B2" s="38" t="s">
        <v>1</v>
      </c>
      <c r="C2" s="1" t="s">
        <v>2</v>
      </c>
      <c r="D2" s="1" t="s">
        <v>2</v>
      </c>
      <c r="E2" s="70" t="s">
        <v>286</v>
      </c>
      <c r="F2" s="85" t="s">
        <v>3</v>
      </c>
      <c r="G2" s="86"/>
      <c r="H2" s="86"/>
      <c r="I2" s="86"/>
      <c r="J2" s="86"/>
      <c r="K2" s="87"/>
    </row>
    <row r="3" spans="1:12" x14ac:dyDescent="0.25">
      <c r="A3" s="39"/>
      <c r="B3" s="39"/>
      <c r="C3" s="45">
        <v>2020</v>
      </c>
      <c r="D3" s="45">
        <v>2021</v>
      </c>
      <c r="E3" s="58">
        <v>2022</v>
      </c>
      <c r="F3" s="85">
        <v>2023</v>
      </c>
      <c r="G3" s="87"/>
      <c r="H3" s="85">
        <v>2024</v>
      </c>
      <c r="I3" s="87"/>
      <c r="J3" s="85">
        <v>2025</v>
      </c>
      <c r="K3" s="87"/>
    </row>
    <row r="4" spans="1:12" ht="36" x14ac:dyDescent="0.25">
      <c r="A4" s="40"/>
      <c r="B4" s="40"/>
      <c r="C4" s="41"/>
      <c r="D4" s="41"/>
      <c r="E4" s="41"/>
      <c r="F4" s="1" t="s">
        <v>297</v>
      </c>
      <c r="G4" s="1" t="s">
        <v>298</v>
      </c>
      <c r="H4" s="1" t="s">
        <v>4</v>
      </c>
      <c r="I4" s="1" t="s">
        <v>5</v>
      </c>
      <c r="J4" s="1" t="s">
        <v>4</v>
      </c>
      <c r="K4" s="1" t="s">
        <v>5</v>
      </c>
      <c r="L4" s="59">
        <v>2016</v>
      </c>
    </row>
    <row r="5" spans="1:12" ht="30" x14ac:dyDescent="0.25">
      <c r="A5" s="2" t="s">
        <v>6</v>
      </c>
      <c r="B5" s="3"/>
      <c r="C5" s="4"/>
      <c r="D5" s="4"/>
      <c r="E5" s="4"/>
      <c r="F5" s="4"/>
      <c r="G5" s="4"/>
      <c r="H5" s="4"/>
      <c r="I5" s="4"/>
      <c r="J5" s="4"/>
      <c r="K5" s="4"/>
      <c r="L5" s="60"/>
    </row>
    <row r="6" spans="1:12" ht="21" x14ac:dyDescent="0.25">
      <c r="A6" s="5" t="s">
        <v>7</v>
      </c>
      <c r="B6" s="6" t="s">
        <v>8</v>
      </c>
      <c r="C6" s="7">
        <v>114.71250000000001</v>
      </c>
      <c r="D6" s="52">
        <v>114.0145</v>
      </c>
      <c r="E6" s="52">
        <v>113.10666582035009</v>
      </c>
      <c r="F6" s="7">
        <v>112.08785060482865</v>
      </c>
      <c r="G6" s="7">
        <v>112.07774454680001</v>
      </c>
      <c r="H6" s="7">
        <v>111.37309858912124</v>
      </c>
      <c r="I6" s="7">
        <v>111.02120126785854</v>
      </c>
      <c r="J6" s="7">
        <v>110.95792197814134</v>
      </c>
      <c r="K6" s="7">
        <v>110.54250387199554</v>
      </c>
      <c r="L6" s="60">
        <v>113.35474382999843</v>
      </c>
    </row>
    <row r="7" spans="1:12" ht="18" x14ac:dyDescent="0.25">
      <c r="A7" s="5"/>
      <c r="B7" s="6" t="s">
        <v>10</v>
      </c>
      <c r="C7" s="48">
        <v>0.99263178844622901</v>
      </c>
      <c r="D7" s="61">
        <v>0.9939152228397079</v>
      </c>
      <c r="E7" s="61">
        <v>0.99203755505089342</v>
      </c>
      <c r="F7" s="48">
        <v>0.99099243879101118</v>
      </c>
      <c r="G7" s="48">
        <v>0.98686063494137033</v>
      </c>
      <c r="H7" s="48">
        <v>0.99362328734246763</v>
      </c>
      <c r="I7" s="48">
        <v>0.99057312151298438</v>
      </c>
      <c r="J7" s="48">
        <v>0.99627220023291641</v>
      </c>
      <c r="K7" s="48">
        <v>0.99568823440571441</v>
      </c>
      <c r="L7" s="60">
        <v>0.99906657630343609</v>
      </c>
    </row>
    <row r="8" spans="1:12" ht="21" x14ac:dyDescent="0.25">
      <c r="A8" s="5" t="s">
        <v>11</v>
      </c>
      <c r="B8" s="6" t="s">
        <v>8</v>
      </c>
      <c r="C8" s="7">
        <v>105.3005</v>
      </c>
      <c r="D8" s="52">
        <v>104.56025</v>
      </c>
      <c r="E8" s="52">
        <v>103.65241582035009</v>
      </c>
      <c r="F8" s="7">
        <v>102.55785060482864</v>
      </c>
      <c r="G8" s="7">
        <v>102.88192254244579</v>
      </c>
      <c r="H8" s="7">
        <v>101.82309858912124</v>
      </c>
      <c r="I8" s="7">
        <v>101.91206716012761</v>
      </c>
      <c r="J8" s="7">
        <v>101.40792197814135</v>
      </c>
      <c r="K8" s="7">
        <v>101.47264621530404</v>
      </c>
      <c r="L8" s="60">
        <v>104.05414582256292</v>
      </c>
    </row>
    <row r="9" spans="1:12" ht="18" x14ac:dyDescent="0.25">
      <c r="A9" s="5"/>
      <c r="B9" s="6" t="s">
        <v>10</v>
      </c>
      <c r="C9" s="48">
        <v>0.99276875574516232</v>
      </c>
      <c r="D9" s="61">
        <v>0.99297011885033781</v>
      </c>
      <c r="E9" s="61">
        <v>0.97723068631154775</v>
      </c>
      <c r="F9" s="48">
        <v>0.9894400414417881</v>
      </c>
      <c r="G9" s="48">
        <v>0.98686063494137033</v>
      </c>
      <c r="H9" s="48">
        <v>0.99283573113736057</v>
      </c>
      <c r="I9" s="48">
        <v>0.99057312151298438</v>
      </c>
      <c r="J9" s="48">
        <v>0.99592256946868973</v>
      </c>
      <c r="K9" s="48">
        <v>0.9956882344057143</v>
      </c>
      <c r="L9" s="60">
        <v>0.99906657630343609</v>
      </c>
    </row>
    <row r="10" spans="1:12" ht="21" x14ac:dyDescent="0.25">
      <c r="A10" s="5" t="s">
        <v>12</v>
      </c>
      <c r="B10" s="6" t="s">
        <v>8</v>
      </c>
      <c r="C10" s="7">
        <v>9.411999999999999</v>
      </c>
      <c r="D10" s="52">
        <v>9.45425</v>
      </c>
      <c r="E10" s="52">
        <v>9.45425</v>
      </c>
      <c r="F10" s="7">
        <v>9.5299999999999994</v>
      </c>
      <c r="G10" s="7">
        <v>9.1958220043542127</v>
      </c>
      <c r="H10" s="7">
        <v>9.5500000000000007</v>
      </c>
      <c r="I10" s="7">
        <v>9.109134107730938</v>
      </c>
      <c r="J10" s="7">
        <v>9.5500000000000007</v>
      </c>
      <c r="K10" s="7">
        <v>9.0698576566914966</v>
      </c>
      <c r="L10" s="60">
        <v>9.3005980074355108</v>
      </c>
    </row>
    <row r="11" spans="1:12" ht="18" x14ac:dyDescent="0.25">
      <c r="A11" s="5"/>
      <c r="B11" s="6" t="s">
        <v>10</v>
      </c>
      <c r="C11" s="48">
        <v>0.99110198494182045</v>
      </c>
      <c r="D11" s="61">
        <v>1.0044889502762433</v>
      </c>
      <c r="E11" s="61">
        <v>1</v>
      </c>
      <c r="F11" s="48">
        <v>1.0080122696141947</v>
      </c>
      <c r="G11" s="48">
        <v>0.98686063494136977</v>
      </c>
      <c r="H11" s="48">
        <v>1.0020986358866737</v>
      </c>
      <c r="I11" s="48">
        <v>0.99057312151298405</v>
      </c>
      <c r="J11" s="48">
        <v>1</v>
      </c>
      <c r="K11" s="48">
        <v>0.99568823440571508</v>
      </c>
      <c r="L11" s="60">
        <v>0.99906657630343632</v>
      </c>
    </row>
    <row r="12" spans="1:12" ht="27" x14ac:dyDescent="0.25">
      <c r="A12" s="5" t="s">
        <v>13</v>
      </c>
      <c r="B12" s="6" t="s">
        <v>14</v>
      </c>
      <c r="C12" s="7">
        <v>10.199411572409284</v>
      </c>
      <c r="D12" s="52">
        <v>10.174144516706209</v>
      </c>
      <c r="E12" s="52">
        <v>9.8754134449849005</v>
      </c>
      <c r="F12" s="7">
        <v>10.924877076876962</v>
      </c>
      <c r="G12" s="7">
        <v>11.332717648235942</v>
      </c>
      <c r="H12" s="7">
        <v>10.587179972003582</v>
      </c>
      <c r="I12" s="7">
        <v>11.971408762839776</v>
      </c>
      <c r="J12" s="7">
        <v>10.232642037767747</v>
      </c>
      <c r="K12" s="7">
        <v>12.58112900863223</v>
      </c>
      <c r="L12" s="60">
        <v>12.897459343064922</v>
      </c>
    </row>
    <row r="13" spans="1:12" ht="27" x14ac:dyDescent="0.25">
      <c r="A13" s="5" t="s">
        <v>15</v>
      </c>
      <c r="B13" s="6" t="s">
        <v>16</v>
      </c>
      <c r="C13" s="7">
        <v>15.194508009153317</v>
      </c>
      <c r="D13" s="52">
        <v>17.015379622767281</v>
      </c>
      <c r="E13" s="52">
        <v>17.732318719792605</v>
      </c>
      <c r="F13" s="7">
        <v>18.49895461661054</v>
      </c>
      <c r="G13" s="7">
        <v>16.252864004051812</v>
      </c>
      <c r="H13" s="7">
        <v>19.247637226857741</v>
      </c>
      <c r="I13" s="7">
        <v>15.345968281242531</v>
      </c>
      <c r="J13" s="7">
        <v>19.97337296548794</v>
      </c>
      <c r="K13" s="7">
        <v>14.415239266147307</v>
      </c>
      <c r="L13" s="60">
        <v>11.442983822180619</v>
      </c>
    </row>
    <row r="14" spans="1:12" ht="21" x14ac:dyDescent="0.25">
      <c r="A14" s="5" t="s">
        <v>17</v>
      </c>
      <c r="B14" s="6" t="s">
        <v>18</v>
      </c>
      <c r="C14" s="7">
        <v>-4.9950964367440331</v>
      </c>
      <c r="D14" s="52">
        <v>-6.8412351060610721</v>
      </c>
      <c r="E14" s="52">
        <v>-7.8569052748077048</v>
      </c>
      <c r="F14" s="7">
        <v>-7.5740775397335778</v>
      </c>
      <c r="G14" s="7">
        <v>-4.92014635581587</v>
      </c>
      <c r="H14" s="7">
        <v>-8.6604572548541583</v>
      </c>
      <c r="I14" s="7">
        <v>-3.374559518402755</v>
      </c>
      <c r="J14" s="7">
        <v>-9.7407309277201932</v>
      </c>
      <c r="K14" s="7">
        <v>-1.8341102575150767</v>
      </c>
      <c r="L14" s="60">
        <v>1.4544755208843032</v>
      </c>
    </row>
    <row r="15" spans="1:12" ht="18" x14ac:dyDescent="0.25">
      <c r="A15" s="5" t="s">
        <v>19</v>
      </c>
      <c r="B15" s="6" t="s">
        <v>20</v>
      </c>
      <c r="C15" s="7">
        <v>-24.060150375939848</v>
      </c>
      <c r="D15" s="52">
        <v>20.61141346056861</v>
      </c>
      <c r="E15" s="52">
        <v>-33.95025370210417</v>
      </c>
      <c r="F15" s="7">
        <v>7.494121757776071</v>
      </c>
      <c r="G15" s="7">
        <v>-88.956108461273089</v>
      </c>
      <c r="H15" s="7">
        <v>26.936486799811775</v>
      </c>
      <c r="I15" s="7">
        <v>-17.113848330787825</v>
      </c>
      <c r="J15" s="7">
        <v>82.463692874516383</v>
      </c>
      <c r="K15" s="7">
        <v>-17.187958780091822</v>
      </c>
      <c r="L15" s="60">
        <v>-16.761539356919091</v>
      </c>
    </row>
    <row r="16" spans="1:12" s="20" customFormat="1" ht="30" x14ac:dyDescent="0.25">
      <c r="A16" s="55" t="s">
        <v>21</v>
      </c>
      <c r="B16" s="13"/>
      <c r="C16" s="56"/>
      <c r="D16" s="56"/>
      <c r="E16" s="56"/>
      <c r="F16" s="56"/>
      <c r="G16" s="56"/>
      <c r="H16" s="56"/>
      <c r="I16" s="56"/>
      <c r="J16" s="56"/>
      <c r="K16" s="56"/>
    </row>
    <row r="17" spans="1:12" s="43" customFormat="1" ht="28.5" x14ac:dyDescent="0.25">
      <c r="A17" s="14" t="s">
        <v>22</v>
      </c>
      <c r="B17" s="13"/>
      <c r="C17" s="11"/>
      <c r="D17" s="57"/>
      <c r="E17" s="57"/>
      <c r="F17" s="11"/>
      <c r="G17" s="11"/>
      <c r="H17" s="11"/>
      <c r="I17" s="11"/>
      <c r="J17" s="11"/>
      <c r="K17" s="11"/>
      <c r="L17" s="42">
        <v>4965.1849414884928</v>
      </c>
    </row>
    <row r="18" spans="1:12" s="43" customFormat="1" ht="31.5" x14ac:dyDescent="0.25">
      <c r="A18" s="27" t="s">
        <v>352</v>
      </c>
      <c r="B18" s="34" t="s">
        <v>26</v>
      </c>
      <c r="C18" s="73">
        <v>9667.630000000001</v>
      </c>
      <c r="D18" s="73">
        <v>10001.17</v>
      </c>
      <c r="E18" s="73">
        <v>11248.166914285419</v>
      </c>
      <c r="F18" s="73">
        <v>13656.837497608833</v>
      </c>
      <c r="G18" s="73">
        <v>13381.306854654758</v>
      </c>
      <c r="H18" s="73">
        <v>14377.400387051077</v>
      </c>
      <c r="I18" s="73">
        <v>14063.876846561525</v>
      </c>
      <c r="J18" s="73">
        <v>15112.438799995642</v>
      </c>
      <c r="K18" s="73">
        <v>14753.169771118146</v>
      </c>
      <c r="L18" s="42"/>
    </row>
    <row r="19" spans="1:12" s="43" customFormat="1" ht="18" x14ac:dyDescent="0.25">
      <c r="A19" s="33" t="s">
        <v>23</v>
      </c>
      <c r="B19" s="34" t="s">
        <v>24</v>
      </c>
      <c r="C19" s="52">
        <v>100.70045236225101</v>
      </c>
      <c r="D19" s="52">
        <v>83.107555100836393</v>
      </c>
      <c r="E19" s="52">
        <v>108.84187758600999</v>
      </c>
      <c r="F19" s="52">
        <v>119.38970776784859</v>
      </c>
      <c r="G19" s="52">
        <v>117.35452442776081</v>
      </c>
      <c r="H19" s="52">
        <v>103.81848748356288</v>
      </c>
      <c r="I19" s="52">
        <v>103.6701703281319</v>
      </c>
      <c r="J19" s="52">
        <v>102.82533014246746</v>
      </c>
      <c r="K19" s="52">
        <v>102.65231744349258</v>
      </c>
      <c r="L19" s="42">
        <v>105</v>
      </c>
    </row>
    <row r="20" spans="1:12" s="20" customFormat="1" x14ac:dyDescent="0.25">
      <c r="A20" s="62" t="s">
        <v>25</v>
      </c>
      <c r="B20" s="63"/>
      <c r="C20" s="52"/>
      <c r="D20" s="52"/>
      <c r="E20" s="52"/>
      <c r="F20" s="52"/>
      <c r="G20" s="52"/>
      <c r="H20" s="52"/>
      <c r="I20" s="52"/>
      <c r="J20" s="52"/>
      <c r="K20" s="52"/>
      <c r="L20" s="64">
        <v>106.4</v>
      </c>
    </row>
    <row r="21" spans="1:12" s="20" customFormat="1" ht="42" x14ac:dyDescent="0.25">
      <c r="A21" s="33" t="s">
        <v>329</v>
      </c>
      <c r="B21" s="34" t="s">
        <v>26</v>
      </c>
      <c r="C21" s="77" t="s">
        <v>328</v>
      </c>
      <c r="D21" s="77" t="s">
        <v>328</v>
      </c>
      <c r="E21" s="77" t="s">
        <v>328</v>
      </c>
      <c r="F21" s="77" t="s">
        <v>328</v>
      </c>
      <c r="G21" s="77" t="s">
        <v>328</v>
      </c>
      <c r="H21" s="77" t="s">
        <v>328</v>
      </c>
      <c r="I21" s="77" t="s">
        <v>328</v>
      </c>
      <c r="J21" s="77" t="s">
        <v>328</v>
      </c>
      <c r="K21" s="77" t="s">
        <v>328</v>
      </c>
    </row>
    <row r="22" spans="1:12" s="43" customFormat="1" ht="21" x14ac:dyDescent="0.25">
      <c r="A22" s="33" t="s">
        <v>330</v>
      </c>
      <c r="B22" s="34" t="s">
        <v>10</v>
      </c>
      <c r="C22" s="52">
        <v>50.035208189737958</v>
      </c>
      <c r="D22" s="52">
        <v>89.462410301740718</v>
      </c>
      <c r="E22" s="52">
        <v>98.44</v>
      </c>
      <c r="F22" s="52">
        <v>100.00000000000001</v>
      </c>
      <c r="G22" s="52">
        <v>100.00000000000001</v>
      </c>
      <c r="H22" s="52">
        <v>100</v>
      </c>
      <c r="I22" s="52">
        <v>100</v>
      </c>
      <c r="J22" s="52">
        <v>99.999999999999986</v>
      </c>
      <c r="K22" s="52">
        <v>99.999999999999986</v>
      </c>
    </row>
    <row r="23" spans="1:12" s="20" customFormat="1" ht="21" x14ac:dyDescent="0.25">
      <c r="A23" s="33" t="s">
        <v>363</v>
      </c>
      <c r="B23" s="34" t="s">
        <v>10</v>
      </c>
      <c r="C23" s="11">
        <v>115.8</v>
      </c>
      <c r="D23" s="52">
        <v>124.9</v>
      </c>
      <c r="E23" s="52">
        <v>103.4</v>
      </c>
      <c r="F23" s="11">
        <v>103.7</v>
      </c>
      <c r="G23" s="11">
        <v>103.7</v>
      </c>
      <c r="H23" s="11">
        <v>102.4</v>
      </c>
      <c r="I23" s="11">
        <v>102.4</v>
      </c>
      <c r="J23" s="11">
        <v>103.7</v>
      </c>
      <c r="K23" s="11">
        <v>103.7</v>
      </c>
    </row>
    <row r="24" spans="1:12" s="20" customFormat="1" ht="28.5" x14ac:dyDescent="0.25">
      <c r="A24" s="62" t="s">
        <v>27</v>
      </c>
      <c r="B24" s="63"/>
      <c r="C24" s="52"/>
      <c r="D24" s="52"/>
      <c r="E24" s="52"/>
      <c r="F24" s="52"/>
      <c r="G24" s="52"/>
      <c r="H24" s="52"/>
      <c r="I24" s="52"/>
      <c r="J24" s="52"/>
      <c r="K24" s="52"/>
    </row>
    <row r="25" spans="1:12" s="44" customFormat="1" ht="42" x14ac:dyDescent="0.25">
      <c r="A25" s="65" t="s">
        <v>331</v>
      </c>
      <c r="B25" s="34" t="s">
        <v>26</v>
      </c>
      <c r="C25" s="73">
        <v>3944.4</v>
      </c>
      <c r="D25" s="73">
        <v>4327.6000000000004</v>
      </c>
      <c r="E25" s="73">
        <v>5250.3512039264651</v>
      </c>
      <c r="F25" s="73">
        <v>6092.9246836916345</v>
      </c>
      <c r="G25" s="73">
        <v>5833.3817763137349</v>
      </c>
      <c r="H25" s="73">
        <v>6416.2756548829129</v>
      </c>
      <c r="I25" s="73">
        <v>6136.6643855126531</v>
      </c>
      <c r="J25" s="73">
        <v>6839.6746230436802</v>
      </c>
      <c r="K25" s="73">
        <v>6533.7624599120827</v>
      </c>
    </row>
    <row r="26" spans="1:12" s="43" customFormat="1" ht="21" x14ac:dyDescent="0.25">
      <c r="A26" s="33" t="s">
        <v>332</v>
      </c>
      <c r="B26" s="34" t="s">
        <v>10</v>
      </c>
      <c r="C26" s="73">
        <v>106.59707927704275</v>
      </c>
      <c r="D26" s="73">
        <v>87.842305078217336</v>
      </c>
      <c r="E26" s="73">
        <v>116.66229525056953</v>
      </c>
      <c r="F26" s="73">
        <v>111.90738803953482</v>
      </c>
      <c r="G26" s="73">
        <v>107.14033371081533</v>
      </c>
      <c r="H26" s="73">
        <v>102.83882769584145</v>
      </c>
      <c r="I26" s="73">
        <v>102.73344883409735</v>
      </c>
      <c r="J26" s="73">
        <v>102.79536692610246</v>
      </c>
      <c r="K26" s="73">
        <v>102.6720105743468</v>
      </c>
    </row>
    <row r="27" spans="1:12" s="20" customFormat="1" ht="21" x14ac:dyDescent="0.25">
      <c r="A27" s="33" t="s">
        <v>333</v>
      </c>
      <c r="B27" s="34" t="s">
        <v>10</v>
      </c>
      <c r="C27" s="73">
        <v>99.8</v>
      </c>
      <c r="D27" s="73">
        <v>124.9</v>
      </c>
      <c r="E27" s="73">
        <v>104</v>
      </c>
      <c r="F27" s="73">
        <v>103.7</v>
      </c>
      <c r="G27" s="73">
        <v>103.7</v>
      </c>
      <c r="H27" s="73">
        <v>102.4</v>
      </c>
      <c r="I27" s="73">
        <v>102.4</v>
      </c>
      <c r="J27" s="73">
        <v>103.7</v>
      </c>
      <c r="K27" s="73">
        <v>103.7</v>
      </c>
    </row>
    <row r="28" spans="1:12" s="20" customFormat="1" ht="52.5" x14ac:dyDescent="0.25">
      <c r="A28" s="65" t="s">
        <v>334</v>
      </c>
      <c r="B28" s="34" t="s">
        <v>26</v>
      </c>
      <c r="C28" s="73">
        <v>2576.27</v>
      </c>
      <c r="D28" s="73">
        <v>2566.3000000000002</v>
      </c>
      <c r="E28" s="73">
        <v>3873.1465071243219</v>
      </c>
      <c r="F28" s="73">
        <v>4506.8156785947358</v>
      </c>
      <c r="G28" s="73">
        <v>4247.2118693970106</v>
      </c>
      <c r="H28" s="73">
        <v>4718.7584112786108</v>
      </c>
      <c r="I28" s="73">
        <v>4438.5546890050873</v>
      </c>
      <c r="J28" s="73">
        <v>5000.9714576802307</v>
      </c>
      <c r="K28" s="73">
        <v>4694.6712690787272</v>
      </c>
    </row>
    <row r="29" spans="1:12" s="43" customFormat="1" ht="31.5" x14ac:dyDescent="0.25">
      <c r="A29" s="33" t="s">
        <v>335</v>
      </c>
      <c r="B29" s="34" t="s">
        <v>10</v>
      </c>
      <c r="C29" s="73">
        <v>100.34358037331806</v>
      </c>
      <c r="D29" s="73">
        <v>79.754208487371216</v>
      </c>
      <c r="E29" s="73">
        <v>133.16102352028946</v>
      </c>
      <c r="F29" s="73">
        <v>112.20885093167702</v>
      </c>
      <c r="G29" s="73">
        <v>105.74534161490682</v>
      </c>
      <c r="H29" s="73">
        <v>102.24874589171424</v>
      </c>
      <c r="I29" s="73">
        <v>102.05580029368573</v>
      </c>
      <c r="J29" s="73">
        <v>102.19928946032819</v>
      </c>
      <c r="K29" s="73">
        <v>101.99640287769785</v>
      </c>
    </row>
    <row r="30" spans="1:12" s="20" customFormat="1" ht="31.5" x14ac:dyDescent="0.25">
      <c r="A30" s="33" t="s">
        <v>336</v>
      </c>
      <c r="B30" s="34" t="s">
        <v>10</v>
      </c>
      <c r="C30" s="73">
        <v>106.5</v>
      </c>
      <c r="D30" s="73">
        <v>124.9</v>
      </c>
      <c r="E30" s="73">
        <v>113.34</v>
      </c>
      <c r="F30" s="73">
        <v>103.7</v>
      </c>
      <c r="G30" s="73">
        <v>103.7</v>
      </c>
      <c r="H30" s="73">
        <v>102.4</v>
      </c>
      <c r="I30" s="73">
        <v>102.4</v>
      </c>
      <c r="J30" s="73">
        <v>103.7</v>
      </c>
      <c r="K30" s="73">
        <v>103.7</v>
      </c>
      <c r="L30" s="11">
        <v>104.9</v>
      </c>
    </row>
    <row r="31" spans="1:12" s="43" customFormat="1" ht="42" x14ac:dyDescent="0.25">
      <c r="A31" s="65" t="s">
        <v>337</v>
      </c>
      <c r="B31" s="34" t="s">
        <v>26</v>
      </c>
      <c r="C31" s="73">
        <v>12.9</v>
      </c>
      <c r="D31" s="73">
        <v>6.9</v>
      </c>
      <c r="E31" s="73">
        <v>7.1691000000000011</v>
      </c>
      <c r="F31" s="73">
        <v>7.4343567000000021</v>
      </c>
      <c r="G31" s="73">
        <v>7.4343567000000021</v>
      </c>
      <c r="H31" s="73">
        <v>7.6127812608000021</v>
      </c>
      <c r="I31" s="73">
        <v>7.6127812608000021</v>
      </c>
      <c r="J31" s="73">
        <v>7.8944541674496023</v>
      </c>
      <c r="K31" s="73">
        <v>7.8944541674496023</v>
      </c>
      <c r="L31" s="43">
        <v>8.7197191390741402</v>
      </c>
    </row>
    <row r="32" spans="1:12" s="43" customFormat="1" ht="21" x14ac:dyDescent="0.25">
      <c r="A32" s="33" t="s">
        <v>338</v>
      </c>
      <c r="B32" s="34" t="s">
        <v>10</v>
      </c>
      <c r="C32" s="73">
        <v>21.848853358626062</v>
      </c>
      <c r="D32" s="73">
        <v>42.824957640531039</v>
      </c>
      <c r="E32" s="73">
        <v>99.999999999999986</v>
      </c>
      <c r="F32" s="73">
        <v>99.999999999999986</v>
      </c>
      <c r="G32" s="73">
        <v>99.999999999999986</v>
      </c>
      <c r="H32" s="73">
        <v>100</v>
      </c>
      <c r="I32" s="73">
        <v>100</v>
      </c>
      <c r="J32" s="73">
        <v>100.00000000000001</v>
      </c>
      <c r="K32" s="73">
        <v>100.00000000000001</v>
      </c>
      <c r="L32" s="43">
        <v>100</v>
      </c>
    </row>
    <row r="33" spans="1:12" s="43" customFormat="1" ht="21" x14ac:dyDescent="0.25">
      <c r="A33" s="33" t="s">
        <v>339</v>
      </c>
      <c r="B33" s="34" t="s">
        <v>10</v>
      </c>
      <c r="C33" s="73">
        <v>106</v>
      </c>
      <c r="D33" s="73">
        <v>124.9</v>
      </c>
      <c r="E33" s="73">
        <v>103.9</v>
      </c>
      <c r="F33" s="73">
        <v>103.7</v>
      </c>
      <c r="G33" s="73">
        <v>103.7</v>
      </c>
      <c r="H33" s="73">
        <v>102.4</v>
      </c>
      <c r="I33" s="73">
        <v>102.4</v>
      </c>
      <c r="J33" s="73">
        <v>103.7</v>
      </c>
      <c r="K33" s="73">
        <v>103.7</v>
      </c>
      <c r="L33" s="43">
        <v>103.9</v>
      </c>
    </row>
    <row r="34" spans="1:12" s="43" customFormat="1" ht="52.5" x14ac:dyDescent="0.25">
      <c r="A34" s="65" t="s">
        <v>340</v>
      </c>
      <c r="B34" s="34" t="s">
        <v>26</v>
      </c>
      <c r="C34" s="79" t="s">
        <v>328</v>
      </c>
      <c r="D34" s="79" t="s">
        <v>328</v>
      </c>
      <c r="E34" s="79" t="s">
        <v>328</v>
      </c>
      <c r="F34" s="79" t="s">
        <v>328</v>
      </c>
      <c r="G34" s="79" t="s">
        <v>328</v>
      </c>
      <c r="H34" s="79" t="s">
        <v>328</v>
      </c>
      <c r="I34" s="79" t="s">
        <v>328</v>
      </c>
      <c r="J34" s="79" t="s">
        <v>328</v>
      </c>
      <c r="K34" s="79" t="s">
        <v>328</v>
      </c>
      <c r="L34" s="11" t="s">
        <v>9</v>
      </c>
    </row>
    <row r="35" spans="1:12" s="43" customFormat="1" ht="21" x14ac:dyDescent="0.25">
      <c r="A35" s="33" t="s">
        <v>341</v>
      </c>
      <c r="B35" s="34" t="s">
        <v>10</v>
      </c>
      <c r="C35" s="73">
        <v>239.95271867612294</v>
      </c>
      <c r="D35" s="73">
        <v>62.955665024630527</v>
      </c>
      <c r="E35" s="73">
        <v>127.17529265979296</v>
      </c>
      <c r="F35" s="73">
        <v>101.72143974960878</v>
      </c>
      <c r="G35" s="73">
        <v>102.03442879499218</v>
      </c>
      <c r="H35" s="73">
        <v>102.15384615384615</v>
      </c>
      <c r="I35" s="73">
        <v>104.75460122699388</v>
      </c>
      <c r="J35" s="73">
        <v>103.76506024096388</v>
      </c>
      <c r="K35" s="73">
        <v>102.63543191800879</v>
      </c>
    </row>
    <row r="36" spans="1:12" s="43" customFormat="1" ht="21" x14ac:dyDescent="0.25">
      <c r="A36" s="33" t="s">
        <v>342</v>
      </c>
      <c r="B36" s="34" t="s">
        <v>10</v>
      </c>
      <c r="C36" s="73">
        <v>111.5</v>
      </c>
      <c r="D36" s="73">
        <v>124.9</v>
      </c>
      <c r="E36" s="73">
        <v>105.3</v>
      </c>
      <c r="F36" s="73">
        <v>103.7</v>
      </c>
      <c r="G36" s="73">
        <v>103.7</v>
      </c>
      <c r="H36" s="73">
        <v>102.4</v>
      </c>
      <c r="I36" s="73">
        <v>102.4</v>
      </c>
      <c r="J36" s="73">
        <v>103.7</v>
      </c>
      <c r="K36" s="73">
        <v>103.7</v>
      </c>
    </row>
    <row r="37" spans="1:12" s="20" customFormat="1" ht="63" x14ac:dyDescent="0.25">
      <c r="A37" s="33" t="s">
        <v>343</v>
      </c>
      <c r="B37" s="34" t="s">
        <v>26</v>
      </c>
      <c r="C37" s="73">
        <v>18.256856800000001</v>
      </c>
      <c r="D37" s="73">
        <v>23.161144079736005</v>
      </c>
      <c r="E37" s="73">
        <v>23.783335151357601</v>
      </c>
      <c r="F37" s="73">
        <v>24.663318551957833</v>
      </c>
      <c r="G37" s="73">
        <v>24.663318551957833</v>
      </c>
      <c r="H37" s="73">
        <v>25.255238197204818</v>
      </c>
      <c r="I37" s="73">
        <v>25.255238197204818</v>
      </c>
      <c r="J37" s="73">
        <v>26.189682010501397</v>
      </c>
      <c r="K37" s="73">
        <v>26.189682010501397</v>
      </c>
    </row>
    <row r="38" spans="1:12" s="43" customFormat="1" ht="31.5" x14ac:dyDescent="0.25">
      <c r="A38" s="33" t="s">
        <v>344</v>
      </c>
      <c r="B38" s="34" t="s">
        <v>10</v>
      </c>
      <c r="C38" s="73">
        <v>114.75409836065575</v>
      </c>
      <c r="D38" s="73">
        <v>101.57142857142857</v>
      </c>
      <c r="E38" s="73">
        <v>98.452883263009838</v>
      </c>
      <c r="F38" s="73">
        <v>99.999999999999986</v>
      </c>
      <c r="G38" s="73">
        <v>99.999999999999986</v>
      </c>
      <c r="H38" s="73">
        <v>100</v>
      </c>
      <c r="I38" s="73">
        <v>100</v>
      </c>
      <c r="J38" s="73">
        <v>100.00000000000001</v>
      </c>
      <c r="K38" s="73">
        <v>100.00000000000001</v>
      </c>
    </row>
    <row r="39" spans="1:12" s="20" customFormat="1" ht="31.5" x14ac:dyDescent="0.25">
      <c r="A39" s="33" t="s">
        <v>345</v>
      </c>
      <c r="B39" s="34" t="s">
        <v>10</v>
      </c>
      <c r="C39" s="73">
        <v>98.5</v>
      </c>
      <c r="D39" s="73">
        <v>124.9</v>
      </c>
      <c r="E39" s="73">
        <v>104.3</v>
      </c>
      <c r="F39" s="73">
        <v>103.7</v>
      </c>
      <c r="G39" s="73">
        <v>103.7</v>
      </c>
      <c r="H39" s="73">
        <v>102.4</v>
      </c>
      <c r="I39" s="73">
        <v>102.4</v>
      </c>
      <c r="J39" s="73">
        <v>103.7</v>
      </c>
      <c r="K39" s="73">
        <v>103.7</v>
      </c>
    </row>
    <row r="40" spans="1:12" s="43" customFormat="1" ht="52.5" x14ac:dyDescent="0.25">
      <c r="A40" s="33" t="s">
        <v>346</v>
      </c>
      <c r="B40" s="34" t="s">
        <v>26</v>
      </c>
      <c r="C40" s="79" t="s">
        <v>328</v>
      </c>
      <c r="D40" s="79" t="s">
        <v>328</v>
      </c>
      <c r="E40" s="79" t="s">
        <v>328</v>
      </c>
      <c r="F40" s="79" t="s">
        <v>328</v>
      </c>
      <c r="G40" s="79" t="s">
        <v>328</v>
      </c>
      <c r="H40" s="79" t="s">
        <v>328</v>
      </c>
      <c r="I40" s="79" t="s">
        <v>328</v>
      </c>
      <c r="J40" s="79" t="s">
        <v>328</v>
      </c>
      <c r="K40" s="79" t="s">
        <v>328</v>
      </c>
    </row>
    <row r="41" spans="1:12" s="43" customFormat="1" ht="31.5" x14ac:dyDescent="0.25">
      <c r="A41" s="33" t="s">
        <v>347</v>
      </c>
      <c r="B41" s="34" t="s">
        <v>10</v>
      </c>
      <c r="C41" s="73">
        <v>108.60042210660646</v>
      </c>
      <c r="D41" s="73">
        <v>76.244279984181702</v>
      </c>
      <c r="E41" s="73">
        <v>95.625370480142237</v>
      </c>
      <c r="F41" s="73">
        <v>109.62217951896852</v>
      </c>
      <c r="G41" s="73">
        <v>109.62217951896852</v>
      </c>
      <c r="H41" s="73">
        <v>101.28645546178097</v>
      </c>
      <c r="I41" s="73">
        <v>101.28645546178097</v>
      </c>
      <c r="J41" s="73">
        <v>100.99096961491755</v>
      </c>
      <c r="K41" s="73">
        <v>100.99096961491755</v>
      </c>
    </row>
    <row r="42" spans="1:12" s="43" customFormat="1" ht="31.5" x14ac:dyDescent="0.25">
      <c r="A42" s="33" t="s">
        <v>348</v>
      </c>
      <c r="B42" s="34" t="s">
        <v>10</v>
      </c>
      <c r="C42" s="73">
        <v>108.2</v>
      </c>
      <c r="D42" s="73">
        <v>124.9</v>
      </c>
      <c r="E42" s="73">
        <v>103.4</v>
      </c>
      <c r="F42" s="73">
        <v>103.7</v>
      </c>
      <c r="G42" s="73">
        <v>103.7</v>
      </c>
      <c r="H42" s="73">
        <v>102.4</v>
      </c>
      <c r="I42" s="73">
        <v>102.4</v>
      </c>
      <c r="J42" s="73">
        <v>103.7</v>
      </c>
      <c r="K42" s="73">
        <v>103.7</v>
      </c>
    </row>
    <row r="43" spans="1:12" s="43" customFormat="1" ht="105" x14ac:dyDescent="0.25">
      <c r="A43" s="33" t="s">
        <v>349</v>
      </c>
      <c r="B43" s="34" t="s">
        <v>28</v>
      </c>
      <c r="C43" s="73">
        <v>447.58403559496645</v>
      </c>
      <c r="D43" s="73">
        <v>475.69571903567453</v>
      </c>
      <c r="E43" s="73">
        <v>617.79358952129098</v>
      </c>
      <c r="F43" s="73">
        <v>727.44995877877329</v>
      </c>
      <c r="G43" s="73">
        <v>727.44995877877329</v>
      </c>
      <c r="H43" s="73">
        <v>807.18603218257647</v>
      </c>
      <c r="I43" s="73">
        <v>807.18603218257647</v>
      </c>
      <c r="J43" s="73">
        <v>906.02248517937414</v>
      </c>
      <c r="K43" s="73">
        <v>906.02248517937414</v>
      </c>
    </row>
    <row r="44" spans="1:12" s="43" customFormat="1" ht="73.5" x14ac:dyDescent="0.25">
      <c r="A44" s="33" t="s">
        <v>350</v>
      </c>
      <c r="B44" s="34" t="s">
        <v>10</v>
      </c>
      <c r="C44" s="73">
        <v>75.383167122642888</v>
      </c>
      <c r="D44" s="73">
        <v>85.092682926829283</v>
      </c>
      <c r="E44" s="73">
        <v>124.3980738362761</v>
      </c>
      <c r="F44" s="73">
        <v>113.54838709677418</v>
      </c>
      <c r="G44" s="73">
        <v>113.54838709677418</v>
      </c>
      <c r="H44" s="73">
        <v>108.36038961038962</v>
      </c>
      <c r="I44" s="73">
        <v>108.36038961038962</v>
      </c>
      <c r="J44" s="73">
        <v>108.23970037453185</v>
      </c>
      <c r="K44" s="73">
        <v>108.23970037453185</v>
      </c>
    </row>
    <row r="45" spans="1:12" s="20" customFormat="1" ht="63" x14ac:dyDescent="0.25">
      <c r="A45" s="33" t="s">
        <v>351</v>
      </c>
      <c r="B45" s="34" t="s">
        <v>10</v>
      </c>
      <c r="C45" s="73">
        <v>102.9</v>
      </c>
      <c r="D45" s="73">
        <v>124.9</v>
      </c>
      <c r="E45" s="73">
        <v>104.4</v>
      </c>
      <c r="F45" s="73">
        <v>103.7</v>
      </c>
      <c r="G45" s="73">
        <v>103.7</v>
      </c>
      <c r="H45" s="73">
        <v>102.4</v>
      </c>
      <c r="I45" s="73">
        <v>102.4</v>
      </c>
      <c r="J45" s="73">
        <v>103.7</v>
      </c>
      <c r="K45" s="73">
        <v>103.7</v>
      </c>
    </row>
    <row r="46" spans="1:12" s="20" customFormat="1" ht="42.75" x14ac:dyDescent="0.25">
      <c r="A46" s="62" t="s">
        <v>359</v>
      </c>
      <c r="B46" s="63"/>
      <c r="C46" s="73"/>
      <c r="D46" s="73"/>
      <c r="E46" s="73"/>
      <c r="F46" s="73"/>
      <c r="G46" s="73"/>
      <c r="H46" s="73"/>
      <c r="I46" s="73"/>
      <c r="J46" s="73"/>
      <c r="K46" s="73"/>
    </row>
    <row r="47" spans="1:12" s="43" customFormat="1" ht="63" x14ac:dyDescent="0.25">
      <c r="A47" s="33" t="s">
        <v>353</v>
      </c>
      <c r="B47" s="34" t="s">
        <v>26</v>
      </c>
      <c r="C47" s="73">
        <v>4970.37</v>
      </c>
      <c r="D47" s="73">
        <v>4855.12</v>
      </c>
      <c r="E47" s="73">
        <v>5174.5635713992215</v>
      </c>
      <c r="F47" s="73">
        <v>6694.2126102397815</v>
      </c>
      <c r="G47" s="73">
        <v>6694.2126102397815</v>
      </c>
      <c r="H47" s="73">
        <v>7053.0108937131999</v>
      </c>
      <c r="I47" s="73">
        <v>7053.0108937131999</v>
      </c>
      <c r="J47" s="73">
        <v>7312.8602858789709</v>
      </c>
      <c r="K47" s="73">
        <v>7312.8602858789709</v>
      </c>
    </row>
    <row r="48" spans="1:12" s="43" customFormat="1" ht="31.5" x14ac:dyDescent="0.25">
      <c r="A48" s="33" t="s">
        <v>354</v>
      </c>
      <c r="B48" s="34" t="s">
        <v>10</v>
      </c>
      <c r="C48" s="73">
        <v>100.34334857005324</v>
      </c>
      <c r="D48" s="73">
        <v>78.207573372036478</v>
      </c>
      <c r="E48" s="73">
        <v>102.77677877295409</v>
      </c>
      <c r="F48" s="73">
        <v>128.46839673542939</v>
      </c>
      <c r="G48" s="73">
        <v>128.46839673542939</v>
      </c>
      <c r="H48" s="73">
        <v>104.94006775304226</v>
      </c>
      <c r="I48" s="73">
        <v>104.94006775304226</v>
      </c>
      <c r="J48" s="73">
        <v>102.96348910548234</v>
      </c>
      <c r="K48" s="73">
        <v>102.96348910548234</v>
      </c>
    </row>
    <row r="49" spans="1:11" s="20" customFormat="1" ht="31.5" x14ac:dyDescent="0.25">
      <c r="A49" s="33" t="s">
        <v>355</v>
      </c>
      <c r="B49" s="34" t="s">
        <v>10</v>
      </c>
      <c r="C49" s="73">
        <v>103</v>
      </c>
      <c r="D49" s="73">
        <v>124.9</v>
      </c>
      <c r="E49" s="73">
        <v>103.7</v>
      </c>
      <c r="F49" s="73">
        <v>100.7</v>
      </c>
      <c r="G49" s="73">
        <v>100.7</v>
      </c>
      <c r="H49" s="73">
        <v>100.4</v>
      </c>
      <c r="I49" s="73">
        <v>100.4</v>
      </c>
      <c r="J49" s="73">
        <v>100.7</v>
      </c>
      <c r="K49" s="73">
        <v>100.7</v>
      </c>
    </row>
    <row r="50" spans="1:11" s="20" customFormat="1" ht="71.25" x14ac:dyDescent="0.25">
      <c r="A50" s="78" t="s">
        <v>360</v>
      </c>
      <c r="B50" s="34"/>
      <c r="C50" s="73"/>
      <c r="D50" s="73"/>
      <c r="E50" s="73"/>
      <c r="F50" s="73"/>
      <c r="G50" s="73"/>
      <c r="H50" s="73"/>
      <c r="I50" s="73"/>
      <c r="J50" s="73"/>
      <c r="K50" s="73"/>
    </row>
    <row r="51" spans="1:11" s="43" customFormat="1" ht="63" x14ac:dyDescent="0.25">
      <c r="A51" s="33" t="s">
        <v>356</v>
      </c>
      <c r="B51" s="34" t="s">
        <v>26</v>
      </c>
      <c r="C51" s="73">
        <v>303.0600000000004</v>
      </c>
      <c r="D51" s="73">
        <v>315.85000000000036</v>
      </c>
      <c r="E51" s="73">
        <v>311.64961895973192</v>
      </c>
      <c r="F51" s="73">
        <v>339.16839043741652</v>
      </c>
      <c r="G51" s="73">
        <v>323.18065486124198</v>
      </c>
      <c r="H51" s="73">
        <v>364.84926169720325</v>
      </c>
      <c r="I51" s="73">
        <v>330.93699057791179</v>
      </c>
      <c r="J51" s="73">
        <v>396.53852497519205</v>
      </c>
      <c r="K51" s="73">
        <v>343.18165922929455</v>
      </c>
    </row>
    <row r="52" spans="1:11" s="43" customFormat="1" ht="42" x14ac:dyDescent="0.25">
      <c r="A52" s="33" t="s">
        <v>357</v>
      </c>
      <c r="B52" s="34" t="s">
        <v>10</v>
      </c>
      <c r="C52" s="73">
        <v>105.00821188748689</v>
      </c>
      <c r="D52" s="73">
        <v>83.442983516358382</v>
      </c>
      <c r="E52" s="73">
        <v>94.966442953020135</v>
      </c>
      <c r="F52" s="73">
        <v>104.94699646643109</v>
      </c>
      <c r="G52" s="73">
        <v>99.999999999999986</v>
      </c>
      <c r="H52" s="73">
        <v>105.05050505050508</v>
      </c>
      <c r="I52" s="73">
        <v>100</v>
      </c>
      <c r="J52" s="73">
        <v>104.80769230769231</v>
      </c>
      <c r="K52" s="73">
        <v>100.00000000000001</v>
      </c>
    </row>
    <row r="53" spans="1:11" s="20" customFormat="1" ht="42" x14ac:dyDescent="0.25">
      <c r="A53" s="33" t="s">
        <v>358</v>
      </c>
      <c r="B53" s="34" t="s">
        <v>10</v>
      </c>
      <c r="C53" s="73">
        <v>103</v>
      </c>
      <c r="D53" s="73">
        <v>124.9</v>
      </c>
      <c r="E53" s="73">
        <v>103.9</v>
      </c>
      <c r="F53" s="73">
        <v>103.7</v>
      </c>
      <c r="G53" s="73">
        <v>103.7</v>
      </c>
      <c r="H53" s="73">
        <v>102.4</v>
      </c>
      <c r="I53" s="73">
        <v>102.4</v>
      </c>
      <c r="J53" s="73">
        <v>103.7</v>
      </c>
      <c r="K53" s="73">
        <v>103.7</v>
      </c>
    </row>
    <row r="54" spans="1:11" s="20" customFormat="1" x14ac:dyDescent="0.25">
      <c r="A54" s="19" t="s">
        <v>29</v>
      </c>
      <c r="B54" s="13" t="s">
        <v>30</v>
      </c>
      <c r="C54" s="71">
        <v>593.28</v>
      </c>
      <c r="D54" s="71">
        <v>1036.56</v>
      </c>
      <c r="E54" s="71">
        <v>1078.02</v>
      </c>
      <c r="F54" s="71">
        <v>1120.07</v>
      </c>
      <c r="G54" s="71">
        <v>1120.07</v>
      </c>
      <c r="H54" s="71">
        <v>1163.75</v>
      </c>
      <c r="I54" s="71">
        <v>1209.1300000000001</v>
      </c>
      <c r="J54" s="71">
        <v>1210.3</v>
      </c>
      <c r="K54" s="71">
        <v>1256.29</v>
      </c>
    </row>
    <row r="55" spans="1:11" s="20" customFormat="1" x14ac:dyDescent="0.25">
      <c r="A55" s="18" t="s">
        <v>31</v>
      </c>
      <c r="B55" s="13"/>
      <c r="C55" s="71"/>
      <c r="D55" s="71"/>
      <c r="E55" s="71"/>
      <c r="F55" s="71"/>
      <c r="G55" s="71"/>
      <c r="H55" s="71"/>
      <c r="I55" s="71"/>
      <c r="J55" s="71"/>
      <c r="K55" s="71"/>
    </row>
    <row r="56" spans="1:11" s="20" customFormat="1" x14ac:dyDescent="0.25">
      <c r="A56" s="18" t="s">
        <v>32</v>
      </c>
      <c r="B56" s="13" t="s">
        <v>33</v>
      </c>
      <c r="C56" s="71">
        <v>296.22000000000003</v>
      </c>
      <c r="D56" s="71">
        <v>560.54999999999995</v>
      </c>
      <c r="E56" s="71">
        <v>582.97</v>
      </c>
      <c r="F56" s="71">
        <v>605.71</v>
      </c>
      <c r="G56" s="71">
        <v>605.71</v>
      </c>
      <c r="H56" s="71">
        <v>629.33000000000004</v>
      </c>
      <c r="I56" s="71">
        <v>653.87</v>
      </c>
      <c r="J56" s="71">
        <v>654.5</v>
      </c>
      <c r="K56" s="71">
        <v>679.38</v>
      </c>
    </row>
    <row r="57" spans="1:11" s="20" customFormat="1" x14ac:dyDescent="0.25">
      <c r="A57" s="18" t="s">
        <v>34</v>
      </c>
      <c r="B57" s="13" t="s">
        <v>33</v>
      </c>
      <c r="C57" s="71">
        <v>271.83999999999997</v>
      </c>
      <c r="D57" s="71">
        <v>437.13</v>
      </c>
      <c r="E57" s="71">
        <v>454.62</v>
      </c>
      <c r="F57" s="71">
        <v>472.35</v>
      </c>
      <c r="G57" s="71">
        <v>472.35</v>
      </c>
      <c r="H57" s="71">
        <v>490.77</v>
      </c>
      <c r="I57" s="71">
        <v>509.91</v>
      </c>
      <c r="J57" s="71">
        <v>510.4</v>
      </c>
      <c r="K57" s="71">
        <v>529.79</v>
      </c>
    </row>
    <row r="58" spans="1:11" s="20" customFormat="1" ht="31.5" x14ac:dyDescent="0.25">
      <c r="A58" s="18" t="s">
        <v>35</v>
      </c>
      <c r="B58" s="13" t="s">
        <v>36</v>
      </c>
      <c r="C58" s="71">
        <v>4108.37</v>
      </c>
      <c r="D58" s="71">
        <v>5138.93</v>
      </c>
      <c r="E58" s="71">
        <v>5344.49</v>
      </c>
      <c r="F58" s="71">
        <v>5552.92</v>
      </c>
      <c r="G58" s="71">
        <v>5552.92</v>
      </c>
      <c r="H58" s="71">
        <v>5769.49</v>
      </c>
      <c r="I58" s="71">
        <v>5994.5</v>
      </c>
      <c r="J58" s="71">
        <v>6000.27</v>
      </c>
      <c r="K58" s="71">
        <v>6228.28</v>
      </c>
    </row>
    <row r="59" spans="1:11" s="20" customFormat="1" x14ac:dyDescent="0.25">
      <c r="A59" s="18" t="s">
        <v>37</v>
      </c>
      <c r="B59" s="13"/>
      <c r="C59" s="71"/>
      <c r="D59" s="71"/>
      <c r="E59" s="71"/>
      <c r="F59" s="71"/>
      <c r="G59" s="71"/>
      <c r="H59" s="71"/>
      <c r="I59" s="71"/>
      <c r="J59" s="71"/>
      <c r="K59" s="71"/>
    </row>
    <row r="60" spans="1:11" s="20" customFormat="1" x14ac:dyDescent="0.25">
      <c r="A60" s="18" t="s">
        <v>32</v>
      </c>
      <c r="B60" s="13" t="s">
        <v>36</v>
      </c>
      <c r="C60" s="71">
        <v>3099.99</v>
      </c>
      <c r="D60" s="71">
        <v>3230.79</v>
      </c>
      <c r="E60" s="71">
        <v>3360.02</v>
      </c>
      <c r="F60" s="71">
        <v>3491.06</v>
      </c>
      <c r="G60" s="71">
        <v>3491.06</v>
      </c>
      <c r="H60" s="71">
        <v>3627.21</v>
      </c>
      <c r="I60" s="71">
        <v>3768.68</v>
      </c>
      <c r="J60" s="71">
        <v>3772.3</v>
      </c>
      <c r="K60" s="71">
        <v>3915.65</v>
      </c>
    </row>
    <row r="61" spans="1:11" s="20" customFormat="1" x14ac:dyDescent="0.25">
      <c r="A61" s="18" t="s">
        <v>34</v>
      </c>
      <c r="B61" s="13" t="s">
        <v>36</v>
      </c>
      <c r="C61" s="71">
        <v>5049.99</v>
      </c>
      <c r="D61" s="71">
        <v>7475.55</v>
      </c>
      <c r="E61" s="71">
        <v>7774.57</v>
      </c>
      <c r="F61" s="71">
        <v>8077.78</v>
      </c>
      <c r="G61" s="71">
        <v>8077.78</v>
      </c>
      <c r="H61" s="71">
        <v>8392.81</v>
      </c>
      <c r="I61" s="71">
        <v>8720.1299999999992</v>
      </c>
      <c r="J61" s="71">
        <v>8728.5300000000007</v>
      </c>
      <c r="K61" s="71">
        <v>9060.2199999999993</v>
      </c>
    </row>
    <row r="62" spans="1:11" s="20" customFormat="1" x14ac:dyDescent="0.25">
      <c r="A62" s="18" t="s">
        <v>38</v>
      </c>
      <c r="B62" s="13"/>
      <c r="C62" s="71"/>
      <c r="D62" s="71"/>
      <c r="E62" s="71"/>
      <c r="F62" s="71"/>
      <c r="G62" s="71"/>
      <c r="H62" s="71"/>
      <c r="I62" s="71"/>
      <c r="J62" s="71"/>
      <c r="K62" s="71"/>
    </row>
    <row r="63" spans="1:11" s="20" customFormat="1" x14ac:dyDescent="0.25">
      <c r="A63" s="18" t="s">
        <v>39</v>
      </c>
      <c r="B63" s="25"/>
      <c r="C63" s="71"/>
      <c r="D63" s="71"/>
      <c r="E63" s="71"/>
      <c r="F63" s="71"/>
      <c r="G63" s="71"/>
      <c r="H63" s="71"/>
      <c r="I63" s="71"/>
      <c r="J63" s="71"/>
      <c r="K63" s="71"/>
    </row>
    <row r="64" spans="1:11" s="20" customFormat="1" ht="45" x14ac:dyDescent="0.25">
      <c r="A64" s="18" t="s">
        <v>40</v>
      </c>
      <c r="B64" s="13" t="s">
        <v>41</v>
      </c>
      <c r="C64" s="71">
        <v>108.94</v>
      </c>
      <c r="D64" s="71">
        <v>125.08</v>
      </c>
      <c r="E64" s="71">
        <v>104</v>
      </c>
      <c r="F64" s="71">
        <v>103.9</v>
      </c>
      <c r="G64" s="71">
        <v>103.9</v>
      </c>
      <c r="H64" s="71">
        <v>103.9</v>
      </c>
      <c r="I64" s="71">
        <v>103.9</v>
      </c>
      <c r="J64" s="71">
        <v>104</v>
      </c>
      <c r="K64" s="71">
        <v>103.9</v>
      </c>
    </row>
    <row r="65" spans="1:12" s="20" customFormat="1" ht="45" x14ac:dyDescent="0.25">
      <c r="A65" s="18" t="s">
        <v>42</v>
      </c>
      <c r="B65" s="13" t="s">
        <v>41</v>
      </c>
      <c r="C65" s="71">
        <v>100</v>
      </c>
      <c r="D65" s="71">
        <v>148.03</v>
      </c>
      <c r="E65" s="71">
        <v>104</v>
      </c>
      <c r="F65" s="71">
        <v>103.9</v>
      </c>
      <c r="G65" s="71">
        <v>103.9</v>
      </c>
      <c r="H65" s="71">
        <v>103.9</v>
      </c>
      <c r="I65" s="71">
        <v>103.9</v>
      </c>
      <c r="J65" s="71">
        <v>104</v>
      </c>
      <c r="K65" s="71">
        <v>103.9</v>
      </c>
    </row>
    <row r="66" spans="1:12" s="20" customFormat="1" ht="45" x14ac:dyDescent="0.25">
      <c r="A66" s="18" t="s">
        <v>43</v>
      </c>
      <c r="B66" s="13" t="s">
        <v>41</v>
      </c>
      <c r="C66" s="71">
        <v>104.48</v>
      </c>
      <c r="D66" s="71">
        <v>104.22</v>
      </c>
      <c r="E66" s="71">
        <v>104</v>
      </c>
      <c r="F66" s="71">
        <v>103.9</v>
      </c>
      <c r="G66" s="71">
        <v>103.9</v>
      </c>
      <c r="H66" s="71">
        <v>103.9</v>
      </c>
      <c r="I66" s="71">
        <v>103.9</v>
      </c>
      <c r="J66" s="71">
        <v>104</v>
      </c>
      <c r="K66" s="71">
        <v>103.9</v>
      </c>
    </row>
    <row r="67" spans="1:12" s="20" customFormat="1" ht="45" x14ac:dyDescent="0.25">
      <c r="A67" s="18" t="s">
        <v>44</v>
      </c>
      <c r="B67" s="13" t="s">
        <v>41</v>
      </c>
      <c r="C67" s="71">
        <v>105.3</v>
      </c>
      <c r="D67" s="71">
        <v>104.2</v>
      </c>
      <c r="E67" s="71">
        <v>104</v>
      </c>
      <c r="F67" s="71">
        <v>103.9</v>
      </c>
      <c r="G67" s="71">
        <v>103.9</v>
      </c>
      <c r="H67" s="71">
        <v>103.9</v>
      </c>
      <c r="I67" s="71">
        <v>103.9</v>
      </c>
      <c r="J67" s="71">
        <v>104</v>
      </c>
      <c r="K67" s="71">
        <v>103.9</v>
      </c>
    </row>
    <row r="68" spans="1:12" s="20" customFormat="1" ht="45" x14ac:dyDescent="0.25">
      <c r="A68" s="18" t="s">
        <v>45</v>
      </c>
      <c r="B68" s="13" t="s">
        <v>41</v>
      </c>
      <c r="C68" s="71">
        <v>104.48</v>
      </c>
      <c r="D68" s="71">
        <v>104.22</v>
      </c>
      <c r="E68" s="71">
        <v>104</v>
      </c>
      <c r="F68" s="71">
        <v>103.9</v>
      </c>
      <c r="G68" s="71">
        <v>103.9</v>
      </c>
      <c r="H68" s="71">
        <v>103.9</v>
      </c>
      <c r="I68" s="71">
        <v>103.9</v>
      </c>
      <c r="J68" s="71">
        <v>104</v>
      </c>
      <c r="K68" s="71">
        <v>103.9</v>
      </c>
    </row>
    <row r="69" spans="1:12" s="20" customFormat="1" x14ac:dyDescent="0.25">
      <c r="A69" s="14" t="s">
        <v>46</v>
      </c>
      <c r="B69" s="15"/>
      <c r="C69" s="71"/>
      <c r="D69" s="71"/>
      <c r="E69" s="71"/>
      <c r="F69" s="71"/>
      <c r="G69" s="71"/>
      <c r="H69" s="71"/>
      <c r="I69" s="71"/>
      <c r="J69" s="71"/>
      <c r="K69" s="71"/>
    </row>
    <row r="70" spans="1:12" s="20" customFormat="1" ht="21" x14ac:dyDescent="0.25">
      <c r="A70" s="18" t="s">
        <v>47</v>
      </c>
      <c r="B70" s="13" t="s">
        <v>48</v>
      </c>
      <c r="C70" s="71">
        <v>2946</v>
      </c>
      <c r="D70" s="71">
        <v>3088</v>
      </c>
      <c r="E70" s="71">
        <v>3243</v>
      </c>
      <c r="F70" s="71">
        <v>3250</v>
      </c>
      <c r="G70" s="71">
        <v>3247</v>
      </c>
      <c r="H70" s="71">
        <v>3261</v>
      </c>
      <c r="I70" s="71">
        <v>3286</v>
      </c>
      <c r="J70" s="71">
        <v>3297</v>
      </c>
      <c r="K70" s="71">
        <v>3333</v>
      </c>
      <c r="L70" s="66">
        <f>K70*L71*L72/10000</f>
        <v>3562.8436799999995</v>
      </c>
    </row>
    <row r="71" spans="1:12" s="20" customFormat="1" ht="21" x14ac:dyDescent="0.25">
      <c r="A71" s="18" t="s">
        <v>49</v>
      </c>
      <c r="B71" s="13" t="s">
        <v>10</v>
      </c>
      <c r="C71" s="71">
        <v>97.24</v>
      </c>
      <c r="D71" s="71">
        <v>89.97</v>
      </c>
      <c r="E71" s="71">
        <v>90.07</v>
      </c>
      <c r="F71" s="71">
        <v>94.72</v>
      </c>
      <c r="G71" s="71">
        <v>95.17</v>
      </c>
      <c r="H71" s="71">
        <v>96.66</v>
      </c>
      <c r="I71" s="71">
        <v>97.4</v>
      </c>
      <c r="J71" s="71">
        <v>97.78</v>
      </c>
      <c r="K71" s="71">
        <v>98</v>
      </c>
      <c r="L71" s="54">
        <v>102</v>
      </c>
    </row>
    <row r="72" spans="1:12" s="20" customFormat="1" ht="21" x14ac:dyDescent="0.25">
      <c r="A72" s="18" t="s">
        <v>50</v>
      </c>
      <c r="B72" s="13" t="s">
        <v>10</v>
      </c>
      <c r="C72" s="71">
        <v>103.8</v>
      </c>
      <c r="D72" s="71">
        <v>116.5</v>
      </c>
      <c r="E72" s="71">
        <v>116.6</v>
      </c>
      <c r="F72" s="71">
        <v>105.8</v>
      </c>
      <c r="G72" s="71">
        <v>105.2</v>
      </c>
      <c r="H72" s="71">
        <v>103.8</v>
      </c>
      <c r="I72" s="71">
        <v>103.9</v>
      </c>
      <c r="J72" s="71">
        <v>103.4</v>
      </c>
      <c r="K72" s="71">
        <v>103.5</v>
      </c>
      <c r="L72" s="54">
        <v>104.8</v>
      </c>
    </row>
    <row r="73" spans="1:12" s="20" customFormat="1" ht="15.75" customHeight="1" x14ac:dyDescent="0.25">
      <c r="A73" s="18" t="s">
        <v>51</v>
      </c>
      <c r="B73" s="13"/>
      <c r="C73" s="71"/>
      <c r="D73" s="71"/>
      <c r="E73" s="71"/>
      <c r="F73" s="71"/>
      <c r="G73" s="71"/>
      <c r="H73" s="71"/>
      <c r="I73" s="71"/>
      <c r="J73" s="71"/>
      <c r="K73" s="71"/>
      <c r="L73" s="67" t="s">
        <v>52</v>
      </c>
    </row>
    <row r="74" spans="1:12" s="20" customFormat="1" x14ac:dyDescent="0.25">
      <c r="A74" s="27" t="s">
        <v>53</v>
      </c>
      <c r="B74" s="13" t="s">
        <v>48</v>
      </c>
      <c r="C74" s="71">
        <v>865</v>
      </c>
      <c r="D74" s="71">
        <v>908</v>
      </c>
      <c r="E74" s="71">
        <v>953</v>
      </c>
      <c r="F74" s="71">
        <v>958</v>
      </c>
      <c r="G74" s="71">
        <v>958</v>
      </c>
      <c r="H74" s="71">
        <v>962</v>
      </c>
      <c r="I74" s="71">
        <v>964</v>
      </c>
      <c r="J74" s="71">
        <v>965</v>
      </c>
      <c r="K74" s="71">
        <v>968</v>
      </c>
    </row>
    <row r="75" spans="1:12" s="20" customFormat="1" ht="21" x14ac:dyDescent="0.25">
      <c r="A75" s="18" t="s">
        <v>54</v>
      </c>
      <c r="B75" s="13" t="s">
        <v>10</v>
      </c>
      <c r="C75" s="71">
        <v>95.25</v>
      </c>
      <c r="D75" s="71">
        <v>90.1</v>
      </c>
      <c r="E75" s="71">
        <v>90</v>
      </c>
      <c r="F75" s="71">
        <v>95</v>
      </c>
      <c r="G75" s="71">
        <v>95.6</v>
      </c>
      <c r="H75" s="71">
        <v>96.74</v>
      </c>
      <c r="I75" s="71">
        <v>97</v>
      </c>
      <c r="J75" s="71">
        <v>97.01</v>
      </c>
      <c r="K75" s="71">
        <v>97.02</v>
      </c>
    </row>
    <row r="76" spans="1:12" s="20" customFormat="1" ht="18" x14ac:dyDescent="0.25">
      <c r="A76" s="18" t="s">
        <v>55</v>
      </c>
      <c r="B76" s="13" t="s">
        <v>10</v>
      </c>
      <c r="C76" s="71">
        <v>103.8</v>
      </c>
      <c r="D76" s="71">
        <v>116.5</v>
      </c>
      <c r="E76" s="71">
        <v>116.6</v>
      </c>
      <c r="F76" s="71">
        <v>105.8</v>
      </c>
      <c r="G76" s="71">
        <v>105.2</v>
      </c>
      <c r="H76" s="71">
        <v>103.8</v>
      </c>
      <c r="I76" s="71">
        <v>103.9</v>
      </c>
      <c r="J76" s="71">
        <v>103.4</v>
      </c>
      <c r="K76" s="71">
        <v>103.5</v>
      </c>
    </row>
    <row r="77" spans="1:12" s="20" customFormat="1" x14ac:dyDescent="0.25">
      <c r="A77" s="27" t="s">
        <v>56</v>
      </c>
      <c r="B77" s="13" t="s">
        <v>48</v>
      </c>
      <c r="C77" s="71">
        <v>2080</v>
      </c>
      <c r="D77" s="71">
        <v>2180</v>
      </c>
      <c r="E77" s="71">
        <v>2290</v>
      </c>
      <c r="F77" s="71">
        <v>2292</v>
      </c>
      <c r="G77" s="71">
        <v>2289</v>
      </c>
      <c r="H77" s="71">
        <v>2299</v>
      </c>
      <c r="I77" s="71">
        <v>2322</v>
      </c>
      <c r="J77" s="71">
        <f>J70-J74</f>
        <v>2332</v>
      </c>
      <c r="K77" s="71">
        <f>K70-K74</f>
        <v>2365</v>
      </c>
    </row>
    <row r="78" spans="1:12" s="20" customFormat="1" ht="21" x14ac:dyDescent="0.25">
      <c r="A78" s="18" t="s">
        <v>57</v>
      </c>
      <c r="B78" s="13" t="s">
        <v>10</v>
      </c>
      <c r="C78" s="71">
        <v>99.58</v>
      </c>
      <c r="D78" s="71">
        <v>89.96</v>
      </c>
      <c r="E78" s="71">
        <v>90.09</v>
      </c>
      <c r="F78" s="71">
        <f>F77/E77/F79*10000</f>
        <v>94.600506847392722</v>
      </c>
      <c r="G78" s="71">
        <f>G77/E77/G79*10000</f>
        <v>95.015524598601957</v>
      </c>
      <c r="H78" s="71">
        <f>H77/F77/H79*10000</f>
        <v>96.63334308493647</v>
      </c>
      <c r="I78" s="71">
        <f>I77/G77/I79*10000</f>
        <v>97.633953405646366</v>
      </c>
      <c r="J78" s="71">
        <f>J77/H77/J79*10000</f>
        <v>98.100006478302291</v>
      </c>
      <c r="K78" s="71">
        <f>K77/I77/K79*10000</f>
        <v>98.40758633029165</v>
      </c>
    </row>
    <row r="79" spans="1:12" s="20" customFormat="1" ht="18" x14ac:dyDescent="0.25">
      <c r="A79" s="18" t="s">
        <v>58</v>
      </c>
      <c r="B79" s="13" t="s">
        <v>10</v>
      </c>
      <c r="C79" s="71">
        <v>103.8</v>
      </c>
      <c r="D79" s="71">
        <v>116.5</v>
      </c>
      <c r="E79" s="71">
        <v>116.6</v>
      </c>
      <c r="F79" s="71">
        <v>105.8</v>
      </c>
      <c r="G79" s="71">
        <v>105.2</v>
      </c>
      <c r="H79" s="71">
        <v>103.8</v>
      </c>
      <c r="I79" s="71">
        <v>103.9</v>
      </c>
      <c r="J79" s="71">
        <v>103.4</v>
      </c>
      <c r="K79" s="71">
        <v>103.5</v>
      </c>
    </row>
    <row r="80" spans="1:12" s="20" customFormat="1" ht="21" x14ac:dyDescent="0.25">
      <c r="A80" s="26" t="s">
        <v>59</v>
      </c>
      <c r="B80" s="13"/>
      <c r="C80" s="71"/>
      <c r="D80" s="71"/>
      <c r="E80" s="71"/>
      <c r="F80" s="71"/>
      <c r="G80" s="71"/>
      <c r="H80" s="71"/>
      <c r="I80" s="71"/>
      <c r="J80" s="71"/>
      <c r="K80" s="71"/>
    </row>
    <row r="81" spans="1:11" s="20" customFormat="1" ht="21" x14ac:dyDescent="0.25">
      <c r="A81" s="18" t="s">
        <v>60</v>
      </c>
      <c r="B81" s="13" t="s">
        <v>26</v>
      </c>
      <c r="C81" s="71">
        <v>1976</v>
      </c>
      <c r="D81" s="71">
        <v>2106</v>
      </c>
      <c r="E81" s="71">
        <v>2266</v>
      </c>
      <c r="F81" s="71">
        <v>2268</v>
      </c>
      <c r="G81" s="71">
        <v>2260</v>
      </c>
      <c r="H81" s="71">
        <v>2274</v>
      </c>
      <c r="I81" s="71">
        <v>2295</v>
      </c>
      <c r="J81" s="71">
        <v>2307</v>
      </c>
      <c r="K81" s="71">
        <v>2330</v>
      </c>
    </row>
    <row r="82" spans="1:11" s="20" customFormat="1" ht="31.5" x14ac:dyDescent="0.25">
      <c r="A82" s="18" t="s">
        <v>61</v>
      </c>
      <c r="B82" s="13" t="s">
        <v>10</v>
      </c>
      <c r="C82" s="71">
        <v>96.54</v>
      </c>
      <c r="D82" s="71">
        <v>91.5</v>
      </c>
      <c r="E82" s="71">
        <v>92.28</v>
      </c>
      <c r="F82" s="71">
        <v>94.6</v>
      </c>
      <c r="G82" s="71">
        <v>94.8</v>
      </c>
      <c r="H82" s="71">
        <v>96.6</v>
      </c>
      <c r="I82" s="71">
        <v>97.75</v>
      </c>
      <c r="J82" s="71">
        <v>98.1</v>
      </c>
      <c r="K82" s="71">
        <v>98.22</v>
      </c>
    </row>
    <row r="83" spans="1:11" s="20" customFormat="1" ht="31.5" x14ac:dyDescent="0.25">
      <c r="A83" s="18" t="s">
        <v>62</v>
      </c>
      <c r="B83" s="13" t="s">
        <v>26</v>
      </c>
      <c r="C83" s="71">
        <v>210</v>
      </c>
      <c r="D83" s="71">
        <v>212</v>
      </c>
      <c r="E83" s="71">
        <v>214</v>
      </c>
      <c r="F83" s="71">
        <v>216</v>
      </c>
      <c r="G83" s="71">
        <v>217</v>
      </c>
      <c r="H83" s="71">
        <v>218</v>
      </c>
      <c r="I83" s="71">
        <v>220</v>
      </c>
      <c r="J83" s="71">
        <v>221</v>
      </c>
      <c r="K83" s="71">
        <v>223</v>
      </c>
    </row>
    <row r="84" spans="1:11" s="20" customFormat="1" ht="42" x14ac:dyDescent="0.25">
      <c r="A84" s="18" t="s">
        <v>63</v>
      </c>
      <c r="B84" s="13" t="s">
        <v>10</v>
      </c>
      <c r="C84" s="71">
        <v>100.15</v>
      </c>
      <c r="D84" s="71">
        <v>86.65</v>
      </c>
      <c r="E84" s="71">
        <f>E83/D83/E79*10000</f>
        <v>86.57238098320336</v>
      </c>
      <c r="F84" s="71">
        <f>F83/214/F79*10000</f>
        <v>95.401303817818828</v>
      </c>
      <c r="G84" s="71">
        <f>G83/E83/G79*10000</f>
        <v>96.389609466614544</v>
      </c>
      <c r="H84" s="71">
        <f>H83/F83/H79*10000</f>
        <v>97.231142510525956</v>
      </c>
      <c r="I84" s="71">
        <f>I83/G83/I79*10000</f>
        <v>97.576986024314408</v>
      </c>
      <c r="J84" s="71">
        <f>J83/H83/J79*10000</f>
        <v>98.042695153762878</v>
      </c>
      <c r="K84" s="71">
        <f>K83/I83/K79*10000</f>
        <v>97.935880544576193</v>
      </c>
    </row>
    <row r="85" spans="1:11" s="20" customFormat="1" ht="21" x14ac:dyDescent="0.25">
      <c r="A85" s="18" t="s">
        <v>64</v>
      </c>
      <c r="B85" s="13" t="s">
        <v>26</v>
      </c>
      <c r="C85" s="71">
        <v>760</v>
      </c>
      <c r="D85" s="71">
        <v>770</v>
      </c>
      <c r="E85" s="71">
        <v>763</v>
      </c>
      <c r="F85" s="71">
        <v>766</v>
      </c>
      <c r="G85" s="71">
        <v>770</v>
      </c>
      <c r="H85" s="71">
        <v>769</v>
      </c>
      <c r="I85" s="71">
        <v>771</v>
      </c>
      <c r="J85" s="71">
        <v>769</v>
      </c>
      <c r="K85" s="71">
        <v>780</v>
      </c>
    </row>
    <row r="86" spans="1:11" s="20" customFormat="1" ht="21" x14ac:dyDescent="0.25">
      <c r="A86" s="18" t="s">
        <v>65</v>
      </c>
      <c r="B86" s="13" t="s">
        <v>10</v>
      </c>
      <c r="C86" s="71">
        <v>98.98</v>
      </c>
      <c r="D86" s="71">
        <f>D85/C85/D79*10000</f>
        <v>86.966342895866276</v>
      </c>
      <c r="E86" s="71">
        <f>E85/D85/E79*10000</f>
        <v>84.983627007640735</v>
      </c>
      <c r="F86" s="71">
        <f>F85/E85/F79*10000</f>
        <v>94.889588654871957</v>
      </c>
      <c r="G86" s="71">
        <f>G85/E85/G79*10000</f>
        <v>95.929117103289499</v>
      </c>
      <c r="H86" s="71">
        <f>H85/F85/H79*10000</f>
        <v>96.716420913888427</v>
      </c>
      <c r="I86" s="71">
        <f>I85/G85/I79*10000</f>
        <v>96.371386073022265</v>
      </c>
      <c r="J86" s="71">
        <f>J85/H85/J79*10000</f>
        <v>96.71179883945841</v>
      </c>
      <c r="K86" s="71">
        <f>K85/I85/K79*10000</f>
        <v>97.746198236808965</v>
      </c>
    </row>
    <row r="87" spans="1:11" s="20" customFormat="1" x14ac:dyDescent="0.25">
      <c r="A87" s="14" t="s">
        <v>256</v>
      </c>
      <c r="B87" s="15"/>
      <c r="C87" s="71"/>
      <c r="D87" s="71"/>
      <c r="E87" s="71"/>
      <c r="F87" s="71"/>
      <c r="G87" s="71"/>
      <c r="H87" s="71"/>
      <c r="I87" s="71"/>
      <c r="J87" s="71"/>
      <c r="K87" s="71"/>
    </row>
    <row r="88" spans="1:11" s="20" customFormat="1" ht="21" x14ac:dyDescent="0.25">
      <c r="A88" s="18" t="s">
        <v>66</v>
      </c>
      <c r="B88" s="13" t="s">
        <v>67</v>
      </c>
      <c r="C88" s="71">
        <v>383.3</v>
      </c>
      <c r="D88" s="71">
        <v>383.3</v>
      </c>
      <c r="E88" s="71">
        <v>388.99</v>
      </c>
      <c r="F88" s="71">
        <v>383.26</v>
      </c>
      <c r="G88" s="71">
        <v>383.26</v>
      </c>
      <c r="H88" s="71">
        <v>383.26</v>
      </c>
      <c r="I88" s="71">
        <v>383.26</v>
      </c>
      <c r="J88" s="71">
        <v>383.26</v>
      </c>
      <c r="K88" s="71">
        <v>383.26</v>
      </c>
    </row>
    <row r="89" spans="1:11" s="20" customFormat="1" ht="31.5" x14ac:dyDescent="0.25">
      <c r="A89" s="18" t="s">
        <v>68</v>
      </c>
      <c r="B89" s="13" t="s">
        <v>67</v>
      </c>
      <c r="C89" s="71">
        <v>175.6</v>
      </c>
      <c r="D89" s="71">
        <v>156.6</v>
      </c>
      <c r="E89" s="71">
        <v>147.30000000000001</v>
      </c>
      <c r="F89" s="71">
        <v>134.9</v>
      </c>
      <c r="G89" s="71">
        <v>134.9</v>
      </c>
      <c r="H89" s="80">
        <v>126.5</v>
      </c>
      <c r="I89" s="80">
        <v>126.5</v>
      </c>
      <c r="J89" s="71">
        <v>111.5</v>
      </c>
      <c r="K89" s="71">
        <v>111.5</v>
      </c>
    </row>
    <row r="90" spans="1:11" s="20" customFormat="1" ht="52.5" x14ac:dyDescent="0.25">
      <c r="A90" s="18" t="s">
        <v>69</v>
      </c>
      <c r="B90" s="13" t="s">
        <v>70</v>
      </c>
      <c r="C90" s="71">
        <v>45.8</v>
      </c>
      <c r="D90" s="71">
        <v>40.9</v>
      </c>
      <c r="E90" s="71">
        <v>37.6</v>
      </c>
      <c r="F90" s="71">
        <v>34.6</v>
      </c>
      <c r="G90" s="71">
        <v>34.6</v>
      </c>
      <c r="H90" s="71">
        <v>32.5</v>
      </c>
      <c r="I90" s="71">
        <v>32.5</v>
      </c>
      <c r="J90" s="71">
        <v>28.7</v>
      </c>
      <c r="K90" s="71">
        <v>28.7</v>
      </c>
    </row>
    <row r="91" spans="1:11" s="20" customFormat="1" ht="73.5" x14ac:dyDescent="0.25">
      <c r="A91" s="18" t="s">
        <v>71</v>
      </c>
      <c r="B91" s="13" t="s">
        <v>70</v>
      </c>
      <c r="C91" s="71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</row>
    <row r="92" spans="1:11" s="20" customFormat="1" ht="42.75" x14ac:dyDescent="0.25">
      <c r="A92" s="14" t="s">
        <v>73</v>
      </c>
      <c r="B92" s="15"/>
      <c r="C92" s="71"/>
      <c r="D92" s="71"/>
      <c r="E92" s="71"/>
      <c r="F92" s="71"/>
      <c r="G92" s="71"/>
      <c r="H92" s="71"/>
      <c r="I92" s="71"/>
      <c r="J92" s="71"/>
      <c r="K92" s="71"/>
    </row>
    <row r="93" spans="1:11" s="20" customFormat="1" x14ac:dyDescent="0.25">
      <c r="A93" s="18" t="s">
        <v>74</v>
      </c>
      <c r="B93" s="13" t="s">
        <v>75</v>
      </c>
      <c r="C93" s="71">
        <v>0.29299999999999998</v>
      </c>
      <c r="D93" s="71">
        <v>0.33</v>
      </c>
      <c r="E93" s="71">
        <v>0.33</v>
      </c>
      <c r="F93" s="71">
        <v>0.33</v>
      </c>
      <c r="G93" s="71">
        <v>0.33</v>
      </c>
      <c r="H93" s="71">
        <v>0.33</v>
      </c>
      <c r="I93" s="71">
        <v>0.33</v>
      </c>
      <c r="J93" s="71">
        <v>0.33</v>
      </c>
      <c r="K93" s="71">
        <v>0.33</v>
      </c>
    </row>
    <row r="94" spans="1:11" s="20" customFormat="1" x14ac:dyDescent="0.25">
      <c r="A94" s="18" t="s">
        <v>76</v>
      </c>
      <c r="B94" s="13" t="s">
        <v>75</v>
      </c>
      <c r="C94" s="71">
        <v>0.11</v>
      </c>
      <c r="D94" s="71">
        <v>0.15</v>
      </c>
      <c r="E94" s="71">
        <v>0.14000000000000001</v>
      </c>
      <c r="F94" s="71">
        <v>0.14000000000000001</v>
      </c>
      <c r="G94" s="71">
        <v>0.15</v>
      </c>
      <c r="H94" s="71">
        <v>0.15</v>
      </c>
      <c r="I94" s="71">
        <v>0.15</v>
      </c>
      <c r="J94" s="71">
        <v>0.15</v>
      </c>
      <c r="K94" s="71">
        <v>0.15</v>
      </c>
    </row>
    <row r="95" spans="1:11" s="20" customFormat="1" x14ac:dyDescent="0.25">
      <c r="A95" s="18" t="s">
        <v>77</v>
      </c>
      <c r="B95" s="13" t="s">
        <v>75</v>
      </c>
      <c r="C95" s="71">
        <v>15.776</v>
      </c>
      <c r="D95" s="71">
        <v>15.31</v>
      </c>
      <c r="E95" s="71">
        <v>15.33</v>
      </c>
      <c r="F95" s="71">
        <v>15.34</v>
      </c>
      <c r="G95" s="71">
        <v>15.34</v>
      </c>
      <c r="H95" s="71">
        <v>15.34</v>
      </c>
      <c r="I95" s="71">
        <v>15.34</v>
      </c>
      <c r="J95" s="71">
        <v>15.34</v>
      </c>
      <c r="K95" s="71">
        <v>15.35</v>
      </c>
    </row>
    <row r="96" spans="1:11" s="20" customFormat="1" x14ac:dyDescent="0.25">
      <c r="A96" s="18" t="s">
        <v>78</v>
      </c>
      <c r="B96" s="13" t="s">
        <v>75</v>
      </c>
      <c r="C96" s="71">
        <v>6.65</v>
      </c>
      <c r="D96" s="71">
        <v>7.18</v>
      </c>
      <c r="E96" s="71">
        <v>6.96</v>
      </c>
      <c r="F96" s="71">
        <v>6.96</v>
      </c>
      <c r="G96" s="71">
        <v>6.95</v>
      </c>
      <c r="H96" s="71">
        <v>6.96</v>
      </c>
      <c r="I96" s="71">
        <v>6.97</v>
      </c>
      <c r="J96" s="71">
        <v>7.45</v>
      </c>
      <c r="K96" s="71">
        <v>7.5</v>
      </c>
    </row>
    <row r="97" spans="1:11" s="20" customFormat="1" ht="21" x14ac:dyDescent="0.25">
      <c r="A97" s="18" t="s">
        <v>79</v>
      </c>
      <c r="B97" s="13" t="s">
        <v>75</v>
      </c>
      <c r="C97" s="79" t="s">
        <v>328</v>
      </c>
      <c r="D97" s="79" t="s">
        <v>328</v>
      </c>
      <c r="E97" s="79" t="s">
        <v>328</v>
      </c>
      <c r="F97" s="79" t="s">
        <v>328</v>
      </c>
      <c r="G97" s="79" t="s">
        <v>328</v>
      </c>
      <c r="H97" s="79" t="s">
        <v>328</v>
      </c>
      <c r="I97" s="79" t="s">
        <v>328</v>
      </c>
      <c r="J97" s="79" t="s">
        <v>328</v>
      </c>
      <c r="K97" s="79" t="s">
        <v>328</v>
      </c>
    </row>
    <row r="98" spans="1:11" s="20" customFormat="1" x14ac:dyDescent="0.25">
      <c r="A98" s="18" t="s">
        <v>80</v>
      </c>
      <c r="B98" s="13" t="s">
        <v>75</v>
      </c>
      <c r="C98" s="79" t="s">
        <v>328</v>
      </c>
      <c r="D98" s="79" t="s">
        <v>328</v>
      </c>
      <c r="E98" s="79" t="s">
        <v>328</v>
      </c>
      <c r="F98" s="79" t="s">
        <v>328</v>
      </c>
      <c r="G98" s="79" t="s">
        <v>328</v>
      </c>
      <c r="H98" s="79" t="s">
        <v>328</v>
      </c>
      <c r="I98" s="79" t="s">
        <v>328</v>
      </c>
      <c r="J98" s="79" t="s">
        <v>328</v>
      </c>
      <c r="K98" s="79" t="s">
        <v>328</v>
      </c>
    </row>
    <row r="99" spans="1:11" s="20" customFormat="1" x14ac:dyDescent="0.25">
      <c r="A99" s="18" t="s">
        <v>81</v>
      </c>
      <c r="B99" s="13" t="s">
        <v>82</v>
      </c>
      <c r="C99" s="79" t="s">
        <v>328</v>
      </c>
      <c r="D99" s="79" t="s">
        <v>328</v>
      </c>
      <c r="E99" s="79" t="s">
        <v>328</v>
      </c>
      <c r="F99" s="79" t="s">
        <v>328</v>
      </c>
      <c r="G99" s="79" t="s">
        <v>328</v>
      </c>
      <c r="H99" s="79" t="s">
        <v>328</v>
      </c>
      <c r="I99" s="79" t="s">
        <v>328</v>
      </c>
      <c r="J99" s="79" t="s">
        <v>328</v>
      </c>
      <c r="K99" s="79" t="s">
        <v>328</v>
      </c>
    </row>
    <row r="100" spans="1:11" s="20" customFormat="1" x14ac:dyDescent="0.25">
      <c r="A100" s="18" t="s">
        <v>85</v>
      </c>
      <c r="B100" s="13" t="s">
        <v>75</v>
      </c>
      <c r="C100" s="79" t="s">
        <v>328</v>
      </c>
      <c r="D100" s="79" t="s">
        <v>328</v>
      </c>
      <c r="E100" s="79" t="s">
        <v>328</v>
      </c>
      <c r="F100" s="79" t="s">
        <v>328</v>
      </c>
      <c r="G100" s="79" t="s">
        <v>328</v>
      </c>
      <c r="H100" s="79" t="s">
        <v>328</v>
      </c>
      <c r="I100" s="79" t="s">
        <v>328</v>
      </c>
      <c r="J100" s="79" t="s">
        <v>328</v>
      </c>
      <c r="K100" s="79" t="s">
        <v>328</v>
      </c>
    </row>
    <row r="101" spans="1:11" s="20" customFormat="1" x14ac:dyDescent="0.25">
      <c r="A101" s="18" t="s">
        <v>86</v>
      </c>
      <c r="B101" s="13" t="s">
        <v>87</v>
      </c>
      <c r="C101" s="79" t="s">
        <v>328</v>
      </c>
      <c r="D101" s="79" t="s">
        <v>328</v>
      </c>
      <c r="E101" s="79" t="s">
        <v>328</v>
      </c>
      <c r="F101" s="79" t="s">
        <v>328</v>
      </c>
      <c r="G101" s="79" t="s">
        <v>328</v>
      </c>
      <c r="H101" s="79" t="s">
        <v>328</v>
      </c>
      <c r="I101" s="79" t="s">
        <v>328</v>
      </c>
      <c r="J101" s="79" t="s">
        <v>328</v>
      </c>
      <c r="K101" s="79" t="s">
        <v>328</v>
      </c>
    </row>
    <row r="102" spans="1:11" s="20" customFormat="1" x14ac:dyDescent="0.25">
      <c r="A102" s="18" t="s">
        <v>88</v>
      </c>
      <c r="B102" s="13"/>
      <c r="C102" s="72"/>
      <c r="D102" s="72"/>
      <c r="E102" s="72"/>
      <c r="F102" s="72"/>
      <c r="G102" s="72"/>
      <c r="H102" s="72"/>
      <c r="I102" s="72"/>
      <c r="J102" s="72"/>
      <c r="K102" s="72"/>
    </row>
    <row r="103" spans="1:11" s="20" customFormat="1" x14ac:dyDescent="0.25">
      <c r="A103" s="24" t="s">
        <v>89</v>
      </c>
      <c r="B103" s="13" t="s">
        <v>90</v>
      </c>
      <c r="C103" s="79" t="s">
        <v>328</v>
      </c>
      <c r="D103" s="79" t="s">
        <v>328</v>
      </c>
      <c r="E103" s="79" t="s">
        <v>328</v>
      </c>
      <c r="F103" s="79" t="s">
        <v>328</v>
      </c>
      <c r="G103" s="79" t="s">
        <v>328</v>
      </c>
      <c r="H103" s="79" t="s">
        <v>328</v>
      </c>
      <c r="I103" s="79" t="s">
        <v>328</v>
      </c>
      <c r="J103" s="79" t="s">
        <v>328</v>
      </c>
      <c r="K103" s="79" t="s">
        <v>328</v>
      </c>
    </row>
    <row r="104" spans="1:11" s="20" customFormat="1" x14ac:dyDescent="0.25">
      <c r="A104" s="24" t="s">
        <v>91</v>
      </c>
      <c r="B104" s="13" t="s">
        <v>90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</row>
    <row r="105" spans="1:11" s="20" customFormat="1" x14ac:dyDescent="0.25">
      <c r="A105" s="18" t="s">
        <v>92</v>
      </c>
      <c r="B105" s="13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1:11" s="20" customFormat="1" x14ac:dyDescent="0.25">
      <c r="A106" s="18" t="s">
        <v>93</v>
      </c>
      <c r="B106" s="13" t="s">
        <v>90</v>
      </c>
      <c r="C106" s="79" t="s">
        <v>328</v>
      </c>
      <c r="D106" s="79" t="s">
        <v>328</v>
      </c>
      <c r="E106" s="79" t="s">
        <v>328</v>
      </c>
      <c r="F106" s="79" t="s">
        <v>328</v>
      </c>
      <c r="G106" s="79" t="s">
        <v>328</v>
      </c>
      <c r="H106" s="79" t="s">
        <v>328</v>
      </c>
      <c r="I106" s="79" t="s">
        <v>328</v>
      </c>
      <c r="J106" s="79" t="s">
        <v>328</v>
      </c>
      <c r="K106" s="79" t="s">
        <v>328</v>
      </c>
    </row>
    <row r="107" spans="1:11" s="20" customFormat="1" x14ac:dyDescent="0.25">
      <c r="A107" s="18" t="s">
        <v>94</v>
      </c>
      <c r="B107" s="13" t="s">
        <v>90</v>
      </c>
      <c r="C107" s="79" t="s">
        <v>328</v>
      </c>
      <c r="D107" s="79" t="s">
        <v>328</v>
      </c>
      <c r="E107" s="79" t="s">
        <v>328</v>
      </c>
      <c r="F107" s="79" t="s">
        <v>328</v>
      </c>
      <c r="G107" s="79" t="s">
        <v>328</v>
      </c>
      <c r="H107" s="79" t="s">
        <v>328</v>
      </c>
      <c r="I107" s="79" t="s">
        <v>328</v>
      </c>
      <c r="J107" s="79" t="s">
        <v>328</v>
      </c>
      <c r="K107" s="79" t="s">
        <v>328</v>
      </c>
    </row>
    <row r="108" spans="1:11" s="20" customFormat="1" x14ac:dyDescent="0.25">
      <c r="A108" s="18" t="s">
        <v>95</v>
      </c>
      <c r="B108" s="13" t="s">
        <v>90</v>
      </c>
      <c r="C108" s="79" t="s">
        <v>328</v>
      </c>
      <c r="D108" s="79" t="s">
        <v>328</v>
      </c>
      <c r="E108" s="79" t="s">
        <v>328</v>
      </c>
      <c r="F108" s="79" t="s">
        <v>328</v>
      </c>
      <c r="G108" s="79" t="s">
        <v>328</v>
      </c>
      <c r="H108" s="79" t="s">
        <v>328</v>
      </c>
      <c r="I108" s="79" t="s">
        <v>328</v>
      </c>
      <c r="J108" s="79" t="s">
        <v>328</v>
      </c>
      <c r="K108" s="79" t="s">
        <v>328</v>
      </c>
    </row>
    <row r="109" spans="1:11" s="20" customFormat="1" x14ac:dyDescent="0.25">
      <c r="A109" s="18" t="s">
        <v>96</v>
      </c>
      <c r="B109" s="13" t="s">
        <v>90</v>
      </c>
      <c r="C109" s="79" t="s">
        <v>328</v>
      </c>
      <c r="D109" s="79" t="s">
        <v>328</v>
      </c>
      <c r="E109" s="79" t="s">
        <v>328</v>
      </c>
      <c r="F109" s="79" t="s">
        <v>328</v>
      </c>
      <c r="G109" s="79" t="s">
        <v>328</v>
      </c>
      <c r="H109" s="79" t="s">
        <v>328</v>
      </c>
      <c r="I109" s="79" t="s">
        <v>328</v>
      </c>
      <c r="J109" s="79" t="s">
        <v>328</v>
      </c>
      <c r="K109" s="79" t="s">
        <v>328</v>
      </c>
    </row>
    <row r="110" spans="1:11" s="20" customFormat="1" x14ac:dyDescent="0.25">
      <c r="A110" s="18" t="s">
        <v>97</v>
      </c>
      <c r="B110" s="13" t="s">
        <v>90</v>
      </c>
      <c r="C110" s="79" t="s">
        <v>328</v>
      </c>
      <c r="D110" s="79" t="s">
        <v>328</v>
      </c>
      <c r="E110" s="79" t="s">
        <v>328</v>
      </c>
      <c r="F110" s="79" t="s">
        <v>328</v>
      </c>
      <c r="G110" s="79" t="s">
        <v>328</v>
      </c>
      <c r="H110" s="79" t="s">
        <v>328</v>
      </c>
      <c r="I110" s="79" t="s">
        <v>328</v>
      </c>
      <c r="J110" s="79" t="s">
        <v>328</v>
      </c>
      <c r="K110" s="79" t="s">
        <v>328</v>
      </c>
    </row>
    <row r="111" spans="1:11" s="20" customFormat="1" x14ac:dyDescent="0.25">
      <c r="A111" s="18" t="s">
        <v>98</v>
      </c>
      <c r="B111" s="13" t="s">
        <v>75</v>
      </c>
      <c r="C111" s="79" t="s">
        <v>328</v>
      </c>
      <c r="D111" s="79" t="s">
        <v>328</v>
      </c>
      <c r="E111" s="79" t="s">
        <v>328</v>
      </c>
      <c r="F111" s="79" t="s">
        <v>328</v>
      </c>
      <c r="G111" s="79" t="s">
        <v>328</v>
      </c>
      <c r="H111" s="79" t="s">
        <v>328</v>
      </c>
      <c r="I111" s="79" t="s">
        <v>328</v>
      </c>
      <c r="J111" s="79" t="s">
        <v>328</v>
      </c>
      <c r="K111" s="79" t="s">
        <v>328</v>
      </c>
    </row>
    <row r="112" spans="1:11" s="20" customFormat="1" x14ac:dyDescent="0.25">
      <c r="A112" s="18" t="s">
        <v>99</v>
      </c>
      <c r="B112" s="13" t="s">
        <v>75</v>
      </c>
      <c r="C112" s="79" t="s">
        <v>328</v>
      </c>
      <c r="D112" s="79" t="s">
        <v>328</v>
      </c>
      <c r="E112" s="79" t="s">
        <v>328</v>
      </c>
      <c r="F112" s="79" t="s">
        <v>328</v>
      </c>
      <c r="G112" s="79" t="s">
        <v>328</v>
      </c>
      <c r="H112" s="79" t="s">
        <v>328</v>
      </c>
      <c r="I112" s="79" t="s">
        <v>328</v>
      </c>
      <c r="J112" s="79" t="s">
        <v>328</v>
      </c>
      <c r="K112" s="79" t="s">
        <v>328</v>
      </c>
    </row>
    <row r="113" spans="1:11" s="20" customFormat="1" x14ac:dyDescent="0.25">
      <c r="A113" s="18" t="s">
        <v>100</v>
      </c>
      <c r="B113" s="13"/>
      <c r="C113" s="71"/>
      <c r="D113" s="71"/>
      <c r="E113" s="71"/>
      <c r="F113" s="71"/>
      <c r="G113" s="71"/>
      <c r="H113" s="71"/>
      <c r="I113" s="71"/>
      <c r="J113" s="71"/>
      <c r="K113" s="71"/>
    </row>
    <row r="114" spans="1:11" s="43" customFormat="1" x14ac:dyDescent="0.25">
      <c r="A114" s="24" t="s">
        <v>101</v>
      </c>
      <c r="B114" s="13" t="s">
        <v>75</v>
      </c>
      <c r="C114" s="79" t="s">
        <v>328</v>
      </c>
      <c r="D114" s="79" t="s">
        <v>328</v>
      </c>
      <c r="E114" s="79" t="s">
        <v>328</v>
      </c>
      <c r="F114" s="79" t="s">
        <v>328</v>
      </c>
      <c r="G114" s="79" t="s">
        <v>328</v>
      </c>
      <c r="H114" s="79" t="s">
        <v>328</v>
      </c>
      <c r="I114" s="79" t="s">
        <v>328</v>
      </c>
      <c r="J114" s="79" t="s">
        <v>328</v>
      </c>
      <c r="K114" s="79" t="s">
        <v>328</v>
      </c>
    </row>
    <row r="115" spans="1:11" s="20" customFormat="1" x14ac:dyDescent="0.25">
      <c r="A115" s="24" t="s">
        <v>102</v>
      </c>
      <c r="B115" s="13" t="s">
        <v>75</v>
      </c>
      <c r="C115" s="79" t="s">
        <v>328</v>
      </c>
      <c r="D115" s="79" t="s">
        <v>328</v>
      </c>
      <c r="E115" s="79" t="s">
        <v>328</v>
      </c>
      <c r="F115" s="79" t="s">
        <v>328</v>
      </c>
      <c r="G115" s="79" t="s">
        <v>328</v>
      </c>
      <c r="H115" s="79" t="s">
        <v>328</v>
      </c>
      <c r="I115" s="79" t="s">
        <v>328</v>
      </c>
      <c r="J115" s="79" t="s">
        <v>328</v>
      </c>
      <c r="K115" s="79" t="s">
        <v>328</v>
      </c>
    </row>
    <row r="116" spans="1:11" s="20" customFormat="1" x14ac:dyDescent="0.25">
      <c r="A116" s="18" t="s">
        <v>83</v>
      </c>
      <c r="B116" s="13" t="s">
        <v>103</v>
      </c>
      <c r="C116" s="79" t="s">
        <v>328</v>
      </c>
      <c r="D116" s="79" t="s">
        <v>328</v>
      </c>
      <c r="E116" s="79" t="s">
        <v>328</v>
      </c>
      <c r="F116" s="79" t="s">
        <v>328</v>
      </c>
      <c r="G116" s="79" t="s">
        <v>328</v>
      </c>
      <c r="H116" s="79" t="s">
        <v>328</v>
      </c>
      <c r="I116" s="79" t="s">
        <v>328</v>
      </c>
      <c r="J116" s="79" t="s">
        <v>328</v>
      </c>
      <c r="K116" s="79" t="s">
        <v>328</v>
      </c>
    </row>
    <row r="117" spans="1:11" s="20" customFormat="1" x14ac:dyDescent="0.25">
      <c r="A117" s="18" t="s">
        <v>104</v>
      </c>
      <c r="B117" s="13"/>
      <c r="C117" s="71"/>
      <c r="D117" s="71"/>
      <c r="E117" s="71"/>
      <c r="F117" s="71"/>
      <c r="G117" s="71"/>
      <c r="H117" s="71"/>
      <c r="I117" s="71"/>
      <c r="J117" s="71"/>
      <c r="K117" s="71"/>
    </row>
    <row r="118" spans="1:11" s="20" customFormat="1" ht="18" x14ac:dyDescent="0.25">
      <c r="A118" s="24" t="s">
        <v>105</v>
      </c>
      <c r="B118" s="13" t="s">
        <v>106</v>
      </c>
      <c r="C118" s="79" t="s">
        <v>328</v>
      </c>
      <c r="D118" s="79" t="s">
        <v>328</v>
      </c>
      <c r="E118" s="79" t="s">
        <v>328</v>
      </c>
      <c r="F118" s="79" t="s">
        <v>328</v>
      </c>
      <c r="G118" s="79" t="s">
        <v>328</v>
      </c>
      <c r="H118" s="79" t="s">
        <v>328</v>
      </c>
      <c r="I118" s="79" t="s">
        <v>328</v>
      </c>
      <c r="J118" s="79" t="s">
        <v>328</v>
      </c>
      <c r="K118" s="79" t="s">
        <v>328</v>
      </c>
    </row>
    <row r="119" spans="1:11" s="20" customFormat="1" ht="21" x14ac:dyDescent="0.25">
      <c r="A119" s="24" t="s">
        <v>107</v>
      </c>
      <c r="B119" s="13" t="s">
        <v>84</v>
      </c>
      <c r="C119" s="79" t="s">
        <v>328</v>
      </c>
      <c r="D119" s="79" t="s">
        <v>328</v>
      </c>
      <c r="E119" s="79" t="s">
        <v>328</v>
      </c>
      <c r="F119" s="79" t="s">
        <v>328</v>
      </c>
      <c r="G119" s="79" t="s">
        <v>328</v>
      </c>
      <c r="H119" s="79" t="s">
        <v>328</v>
      </c>
      <c r="I119" s="79" t="s">
        <v>328</v>
      </c>
      <c r="J119" s="79" t="s">
        <v>328</v>
      </c>
      <c r="K119" s="79" t="s">
        <v>328</v>
      </c>
    </row>
    <row r="120" spans="1:11" s="20" customFormat="1" ht="21" x14ac:dyDescent="0.25">
      <c r="A120" s="24" t="s">
        <v>263</v>
      </c>
      <c r="B120" s="13" t="s">
        <v>264</v>
      </c>
      <c r="C120" s="71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  <c r="I120" s="71">
        <v>0</v>
      </c>
      <c r="J120" s="71">
        <v>0</v>
      </c>
      <c r="K120" s="71">
        <v>0</v>
      </c>
    </row>
    <row r="121" spans="1:11" s="43" customFormat="1" x14ac:dyDescent="0.25">
      <c r="A121" s="18" t="s">
        <v>108</v>
      </c>
      <c r="B121" s="13" t="s">
        <v>109</v>
      </c>
      <c r="C121" s="79" t="s">
        <v>328</v>
      </c>
      <c r="D121" s="79" t="s">
        <v>328</v>
      </c>
      <c r="E121" s="79" t="s">
        <v>328</v>
      </c>
      <c r="F121" s="79" t="s">
        <v>328</v>
      </c>
      <c r="G121" s="79" t="s">
        <v>328</v>
      </c>
      <c r="H121" s="79" t="s">
        <v>328</v>
      </c>
      <c r="I121" s="79" t="s">
        <v>328</v>
      </c>
      <c r="J121" s="79" t="s">
        <v>328</v>
      </c>
      <c r="K121" s="79" t="s">
        <v>328</v>
      </c>
    </row>
    <row r="122" spans="1:11" s="20" customFormat="1" x14ac:dyDescent="0.25">
      <c r="A122" s="14" t="s">
        <v>110</v>
      </c>
      <c r="B122" s="32"/>
      <c r="C122" s="71"/>
      <c r="D122" s="71"/>
      <c r="E122" s="71"/>
      <c r="F122" s="71"/>
      <c r="G122" s="71"/>
      <c r="H122" s="71"/>
      <c r="I122" s="71"/>
      <c r="J122" s="71"/>
      <c r="K122" s="71"/>
    </row>
    <row r="123" spans="1:11" s="43" customFormat="1" ht="31.5" x14ac:dyDescent="0.25">
      <c r="A123" s="18" t="s">
        <v>250</v>
      </c>
      <c r="B123" s="13" t="s">
        <v>26</v>
      </c>
      <c r="C123" s="71">
        <v>2923.3</v>
      </c>
      <c r="D123" s="71">
        <v>2200</v>
      </c>
      <c r="E123" s="71">
        <v>2624.6</v>
      </c>
      <c r="F123" s="71">
        <v>3131.1478000000002</v>
      </c>
      <c r="G123" s="71">
        <v>2747.9561999999996</v>
      </c>
      <c r="H123" s="71">
        <v>3735.4593254000006</v>
      </c>
      <c r="I123" s="71">
        <v>2877.1101413999995</v>
      </c>
      <c r="J123" s="71">
        <v>4456.4029752022007</v>
      </c>
      <c r="K123" s="71">
        <v>3012.3343180457991</v>
      </c>
    </row>
    <row r="124" spans="1:11" s="43" customFormat="1" ht="27" x14ac:dyDescent="0.25">
      <c r="A124" s="18"/>
      <c r="B124" s="13" t="s">
        <v>111</v>
      </c>
      <c r="C124" s="71">
        <v>136.47</v>
      </c>
      <c r="D124" s="71">
        <v>74.900000000000006</v>
      </c>
      <c r="E124" s="71">
        <v>119.3</v>
      </c>
      <c r="F124" s="71">
        <v>119.30000000000001</v>
      </c>
      <c r="G124" s="71">
        <v>104.69999999999999</v>
      </c>
      <c r="H124" s="71">
        <v>119.30000000000001</v>
      </c>
      <c r="I124" s="71">
        <v>104.69999999999999</v>
      </c>
      <c r="J124" s="71">
        <v>119.3</v>
      </c>
      <c r="K124" s="71">
        <v>104.69999999999999</v>
      </c>
    </row>
    <row r="125" spans="1:11" s="20" customFormat="1" ht="31.5" x14ac:dyDescent="0.25">
      <c r="A125" s="18" t="s">
        <v>112</v>
      </c>
      <c r="B125" s="13" t="s">
        <v>10</v>
      </c>
      <c r="C125" s="71">
        <v>103.8</v>
      </c>
      <c r="D125" s="79" t="s">
        <v>325</v>
      </c>
      <c r="E125" s="79" t="s">
        <v>325</v>
      </c>
      <c r="F125" s="79" t="s">
        <v>325</v>
      </c>
      <c r="G125" s="79" t="s">
        <v>325</v>
      </c>
      <c r="H125" s="79" t="s">
        <v>325</v>
      </c>
      <c r="I125" s="79" t="s">
        <v>325</v>
      </c>
      <c r="J125" s="79" t="s">
        <v>325</v>
      </c>
      <c r="K125" s="79" t="s">
        <v>325</v>
      </c>
    </row>
    <row r="126" spans="1:11" s="20" customFormat="1" x14ac:dyDescent="0.25">
      <c r="A126" s="14" t="s">
        <v>248</v>
      </c>
      <c r="B126" s="13"/>
      <c r="C126" s="71"/>
      <c r="D126" s="71"/>
      <c r="E126" s="71"/>
      <c r="F126" s="71"/>
      <c r="G126" s="71"/>
      <c r="H126" s="71"/>
      <c r="I126" s="71"/>
      <c r="J126" s="71"/>
      <c r="K126" s="71"/>
    </row>
    <row r="127" spans="1:11" s="20" customFormat="1" ht="27" x14ac:dyDescent="0.25">
      <c r="A127" s="18" t="s">
        <v>113</v>
      </c>
      <c r="B127" s="13" t="s">
        <v>114</v>
      </c>
      <c r="C127" s="73">
        <v>104.9</v>
      </c>
      <c r="D127" s="73">
        <v>108.4</v>
      </c>
      <c r="E127" s="73">
        <v>117.5</v>
      </c>
      <c r="F127" s="73">
        <v>106.1</v>
      </c>
      <c r="G127" s="73">
        <v>105.4</v>
      </c>
      <c r="H127" s="73">
        <v>104</v>
      </c>
      <c r="I127" s="73">
        <v>103.7</v>
      </c>
      <c r="J127" s="73">
        <v>104</v>
      </c>
      <c r="K127" s="73">
        <v>104</v>
      </c>
    </row>
    <row r="128" spans="1:11" s="20" customFormat="1" ht="45" x14ac:dyDescent="0.25">
      <c r="A128" s="18" t="s">
        <v>269</v>
      </c>
      <c r="B128" s="13" t="s">
        <v>115</v>
      </c>
      <c r="C128" s="73">
        <v>103.4</v>
      </c>
      <c r="D128" s="73">
        <v>106.7</v>
      </c>
      <c r="E128" s="73">
        <v>116.5</v>
      </c>
      <c r="F128" s="73">
        <v>109</v>
      </c>
      <c r="G128" s="73">
        <v>107.8</v>
      </c>
      <c r="H128" s="73">
        <v>104.6</v>
      </c>
      <c r="I128" s="73">
        <v>104.2</v>
      </c>
      <c r="J128" s="73">
        <v>104</v>
      </c>
      <c r="K128" s="73">
        <v>103.9</v>
      </c>
    </row>
    <row r="129" spans="1:12" s="20" customFormat="1" ht="21" x14ac:dyDescent="0.25">
      <c r="A129" s="18" t="s">
        <v>253</v>
      </c>
      <c r="B129" s="13" t="s">
        <v>28</v>
      </c>
      <c r="C129" s="73">
        <v>6316.4</v>
      </c>
      <c r="D129" s="73">
        <v>9083.9</v>
      </c>
      <c r="E129" s="73">
        <v>9628.93</v>
      </c>
      <c r="F129" s="73">
        <v>10044.129999999999</v>
      </c>
      <c r="G129" s="73">
        <v>10014.09</v>
      </c>
      <c r="H129" s="73">
        <v>11610.99</v>
      </c>
      <c r="I129" s="73">
        <v>11068.63</v>
      </c>
      <c r="J129" s="73">
        <v>12423.18</v>
      </c>
      <c r="K129" s="73">
        <v>12191.54</v>
      </c>
      <c r="L129" s="20">
        <v>9099</v>
      </c>
    </row>
    <row r="130" spans="1:12" s="20" customFormat="1" ht="27" x14ac:dyDescent="0.25">
      <c r="A130" s="18"/>
      <c r="B130" s="13" t="s">
        <v>111</v>
      </c>
      <c r="C130" s="73">
        <v>220</v>
      </c>
      <c r="D130" s="73">
        <v>143.80000000000001</v>
      </c>
      <c r="E130" s="73">
        <v>106</v>
      </c>
      <c r="F130" s="73">
        <v>102.5</v>
      </c>
      <c r="G130" s="73">
        <v>100.3</v>
      </c>
      <c r="H130" s="73">
        <v>104.9</v>
      </c>
      <c r="I130" s="73">
        <v>104.9</v>
      </c>
      <c r="J130" s="73">
        <v>103.8</v>
      </c>
      <c r="K130" s="73">
        <v>101.9</v>
      </c>
      <c r="L130" s="20">
        <f>L129/K129/L131*10000</f>
        <v>71.901465719320328</v>
      </c>
    </row>
    <row r="131" spans="1:12" s="43" customFormat="1" ht="18" x14ac:dyDescent="0.25">
      <c r="A131" s="18" t="s">
        <v>116</v>
      </c>
      <c r="B131" s="13" t="s">
        <v>10</v>
      </c>
      <c r="C131" s="73">
        <v>104.1</v>
      </c>
      <c r="D131" s="73">
        <v>108</v>
      </c>
      <c r="E131" s="73">
        <v>108</v>
      </c>
      <c r="F131" s="73">
        <v>110.2</v>
      </c>
      <c r="G131" s="73">
        <v>108.7</v>
      </c>
      <c r="H131" s="73">
        <v>105</v>
      </c>
      <c r="I131" s="73">
        <v>104.5</v>
      </c>
      <c r="J131" s="73">
        <v>104.2</v>
      </c>
      <c r="K131" s="73">
        <v>104</v>
      </c>
      <c r="L131" s="43">
        <v>103.8</v>
      </c>
    </row>
    <row r="132" spans="1:12" s="20" customFormat="1" ht="21" x14ac:dyDescent="0.25">
      <c r="A132" s="18" t="s">
        <v>254</v>
      </c>
      <c r="B132" s="13" t="s">
        <v>26</v>
      </c>
      <c r="C132" s="73">
        <v>730.8</v>
      </c>
      <c r="D132" s="73">
        <v>1053.0999999999999</v>
      </c>
      <c r="E132" s="73">
        <v>1126.82</v>
      </c>
      <c r="F132" s="73">
        <v>1180.0899999999999</v>
      </c>
      <c r="G132" s="73">
        <v>1171.8900000000001</v>
      </c>
      <c r="H132" s="73">
        <v>1273.6099999999999</v>
      </c>
      <c r="I132" s="73">
        <v>1218.77</v>
      </c>
      <c r="J132" s="73">
        <v>1290.25</v>
      </c>
      <c r="K132" s="73">
        <v>1271.18</v>
      </c>
      <c r="L132" s="20">
        <f>K132*L133*L134/10000</f>
        <v>1357.0736326000001</v>
      </c>
    </row>
    <row r="133" spans="1:12" s="31" customFormat="1" ht="27" x14ac:dyDescent="0.25">
      <c r="A133" s="18"/>
      <c r="B133" s="13" t="s">
        <v>111</v>
      </c>
      <c r="C133" s="73">
        <v>59.6</v>
      </c>
      <c r="D133" s="73">
        <v>144.1</v>
      </c>
      <c r="E133" s="73">
        <v>107</v>
      </c>
      <c r="F133" s="73">
        <v>102.9</v>
      </c>
      <c r="G133" s="73">
        <v>100.7</v>
      </c>
      <c r="H133" s="73">
        <v>104.5</v>
      </c>
      <c r="I133" s="73">
        <v>102.3</v>
      </c>
      <c r="J133" s="73">
        <v>101.5</v>
      </c>
      <c r="K133" s="73">
        <v>101</v>
      </c>
      <c r="L133" s="31">
        <v>101</v>
      </c>
    </row>
    <row r="134" spans="1:12" s="20" customFormat="1" ht="21" x14ac:dyDescent="0.25">
      <c r="A134" s="18" t="s">
        <v>117</v>
      </c>
      <c r="B134" s="13" t="s">
        <v>10</v>
      </c>
      <c r="C134" s="71">
        <v>103.4</v>
      </c>
      <c r="D134" s="71">
        <v>108.4</v>
      </c>
      <c r="E134" s="73">
        <v>108</v>
      </c>
      <c r="F134" s="73">
        <v>106.5</v>
      </c>
      <c r="G134" s="73">
        <v>106.1</v>
      </c>
      <c r="H134" s="73">
        <v>104.3</v>
      </c>
      <c r="I134" s="73">
        <v>104.1</v>
      </c>
      <c r="J134" s="73">
        <v>104.3</v>
      </c>
      <c r="K134" s="73">
        <v>104.3</v>
      </c>
      <c r="L134" s="20">
        <v>105.7</v>
      </c>
    </row>
    <row r="135" spans="1:12" s="20" customFormat="1" x14ac:dyDescent="0.25">
      <c r="A135" s="14" t="s">
        <v>118</v>
      </c>
      <c r="B135" s="15"/>
      <c r="C135" s="71"/>
      <c r="D135" s="71"/>
      <c r="E135" s="71"/>
      <c r="F135" s="71"/>
      <c r="G135" s="71"/>
      <c r="H135" s="71"/>
      <c r="I135" s="71"/>
      <c r="J135" s="71"/>
      <c r="K135" s="71"/>
      <c r="L135" s="20" t="s">
        <v>9</v>
      </c>
    </row>
    <row r="136" spans="1:12" s="20" customFormat="1" ht="21" x14ac:dyDescent="0.25">
      <c r="A136" s="19" t="s">
        <v>125</v>
      </c>
      <c r="B136" s="13" t="s">
        <v>72</v>
      </c>
      <c r="C136" s="74" t="s">
        <v>287</v>
      </c>
      <c r="D136" s="74" t="s">
        <v>299</v>
      </c>
      <c r="E136" s="74" t="s">
        <v>300</v>
      </c>
      <c r="F136" s="74" t="s">
        <v>302</v>
      </c>
      <c r="G136" s="74" t="s">
        <v>301</v>
      </c>
      <c r="H136" s="74" t="s">
        <v>303</v>
      </c>
      <c r="I136" s="74" t="s">
        <v>302</v>
      </c>
      <c r="J136" s="74" t="s">
        <v>305</v>
      </c>
      <c r="K136" s="74" t="s">
        <v>304</v>
      </c>
      <c r="L136" s="20" t="s">
        <v>9</v>
      </c>
    </row>
    <row r="137" spans="1:12" s="20" customFormat="1" ht="21" x14ac:dyDescent="0.25">
      <c r="A137" s="18" t="s">
        <v>119</v>
      </c>
      <c r="B137" s="13"/>
      <c r="C137" s="74"/>
      <c r="D137" s="74"/>
      <c r="E137" s="74"/>
      <c r="F137" s="74"/>
      <c r="G137" s="74"/>
      <c r="H137" s="74"/>
      <c r="I137" s="74"/>
      <c r="J137" s="74"/>
      <c r="K137" s="74"/>
      <c r="L137" s="20" t="s">
        <v>9</v>
      </c>
    </row>
    <row r="138" spans="1:12" s="43" customFormat="1" hidden="1" outlineLevel="1" x14ac:dyDescent="0.25">
      <c r="A138" s="22" t="s">
        <v>120</v>
      </c>
      <c r="B138" s="21" t="s">
        <v>72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43" t="s">
        <v>9</v>
      </c>
    </row>
    <row r="139" spans="1:12" s="20" customFormat="1" collapsed="1" x14ac:dyDescent="0.25">
      <c r="A139" s="18" t="s">
        <v>121</v>
      </c>
      <c r="B139" s="13" t="s">
        <v>72</v>
      </c>
      <c r="C139" s="74" t="s">
        <v>289</v>
      </c>
      <c r="D139" s="74" t="s">
        <v>279</v>
      </c>
      <c r="E139" s="74" t="s">
        <v>279</v>
      </c>
      <c r="F139" s="74" t="s">
        <v>281</v>
      </c>
      <c r="G139" s="74" t="s">
        <v>280</v>
      </c>
      <c r="H139" s="74" t="s">
        <v>282</v>
      </c>
      <c r="I139" s="74" t="s">
        <v>281</v>
      </c>
      <c r="J139" s="74" t="s">
        <v>291</v>
      </c>
      <c r="K139" s="74" t="s">
        <v>282</v>
      </c>
      <c r="L139" s="20" t="s">
        <v>9</v>
      </c>
    </row>
    <row r="140" spans="1:12" s="20" customFormat="1" ht="52.5" x14ac:dyDescent="0.25">
      <c r="A140" s="18" t="s">
        <v>361</v>
      </c>
      <c r="B140" s="13" t="s">
        <v>72</v>
      </c>
      <c r="C140" s="74" t="s">
        <v>270</v>
      </c>
      <c r="D140" s="74" t="s">
        <v>270</v>
      </c>
      <c r="E140" s="74" t="s">
        <v>270</v>
      </c>
      <c r="F140" s="74" t="s">
        <v>270</v>
      </c>
      <c r="G140" s="74" t="s">
        <v>270</v>
      </c>
      <c r="H140" s="74" t="s">
        <v>270</v>
      </c>
      <c r="I140" s="74" t="s">
        <v>270</v>
      </c>
      <c r="J140" s="74" t="s">
        <v>270</v>
      </c>
      <c r="K140" s="74" t="s">
        <v>270</v>
      </c>
      <c r="L140" s="20" t="s">
        <v>9</v>
      </c>
    </row>
    <row r="141" spans="1:12" s="20" customFormat="1" x14ac:dyDescent="0.25">
      <c r="A141" s="18" t="s">
        <v>122</v>
      </c>
      <c r="B141" s="13" t="s">
        <v>72</v>
      </c>
      <c r="C141" s="74" t="s">
        <v>273</v>
      </c>
      <c r="D141" s="74" t="s">
        <v>274</v>
      </c>
      <c r="E141" s="74" t="s">
        <v>276</v>
      </c>
      <c r="F141" s="74" t="s">
        <v>306</v>
      </c>
      <c r="G141" s="74" t="s">
        <v>275</v>
      </c>
      <c r="H141" s="74" t="s">
        <v>307</v>
      </c>
      <c r="I141" s="74" t="s">
        <v>306</v>
      </c>
      <c r="J141" s="74" t="s">
        <v>271</v>
      </c>
      <c r="K141" s="74" t="s">
        <v>277</v>
      </c>
      <c r="L141" s="20" t="s">
        <v>9</v>
      </c>
    </row>
    <row r="142" spans="1:12" s="20" customFormat="1" ht="42" x14ac:dyDescent="0.25">
      <c r="A142" s="18" t="s">
        <v>123</v>
      </c>
      <c r="B142" s="13" t="s">
        <v>72</v>
      </c>
      <c r="C142" s="74" t="s">
        <v>290</v>
      </c>
      <c r="D142" s="74" t="s">
        <v>308</v>
      </c>
      <c r="E142" s="74" t="s">
        <v>309</v>
      </c>
      <c r="F142" s="74" t="s">
        <v>311</v>
      </c>
      <c r="G142" s="74" t="s">
        <v>310</v>
      </c>
      <c r="H142" s="74" t="s">
        <v>313</v>
      </c>
      <c r="I142" s="74" t="s">
        <v>312</v>
      </c>
      <c r="J142" s="74" t="s">
        <v>315</v>
      </c>
      <c r="K142" s="74" t="s">
        <v>314</v>
      </c>
      <c r="L142" s="20" t="s">
        <v>9</v>
      </c>
    </row>
    <row r="143" spans="1:12" s="20" customFormat="1" x14ac:dyDescent="0.25">
      <c r="A143" s="18" t="s">
        <v>124</v>
      </c>
      <c r="B143" s="13" t="s">
        <v>72</v>
      </c>
      <c r="C143" s="74" t="s">
        <v>272</v>
      </c>
      <c r="D143" s="74" t="s">
        <v>274</v>
      </c>
      <c r="E143" s="74" t="s">
        <v>276</v>
      </c>
      <c r="F143" s="74" t="s">
        <v>306</v>
      </c>
      <c r="G143" s="74" t="s">
        <v>275</v>
      </c>
      <c r="H143" s="74" t="s">
        <v>307</v>
      </c>
      <c r="I143" s="74" t="s">
        <v>306</v>
      </c>
      <c r="J143" s="74" t="s">
        <v>271</v>
      </c>
      <c r="K143" s="74" t="s">
        <v>277</v>
      </c>
      <c r="L143" s="20" t="s">
        <v>9</v>
      </c>
    </row>
    <row r="144" spans="1:12" s="20" customFormat="1" ht="21" x14ac:dyDescent="0.25">
      <c r="A144" s="18" t="s">
        <v>126</v>
      </c>
      <c r="B144" s="13" t="s">
        <v>72</v>
      </c>
      <c r="C144" s="74" t="s">
        <v>280</v>
      </c>
      <c r="D144" s="74" t="s">
        <v>288</v>
      </c>
      <c r="E144" s="74" t="s">
        <v>278</v>
      </c>
      <c r="F144" s="74" t="s">
        <v>279</v>
      </c>
      <c r="G144" s="74" t="s">
        <v>279</v>
      </c>
      <c r="H144" s="74" t="s">
        <v>280</v>
      </c>
      <c r="I144" s="74" t="s">
        <v>280</v>
      </c>
      <c r="J144" s="74" t="s">
        <v>281</v>
      </c>
      <c r="K144" s="74" t="s">
        <v>281</v>
      </c>
      <c r="L144" s="20" t="s">
        <v>9</v>
      </c>
    </row>
    <row r="145" spans="1:12" s="20" customFormat="1" x14ac:dyDescent="0.25">
      <c r="A145" s="18" t="s">
        <v>127</v>
      </c>
      <c r="B145" s="13" t="s">
        <v>72</v>
      </c>
      <c r="C145" s="74" t="s">
        <v>295</v>
      </c>
      <c r="D145" s="74" t="s">
        <v>294</v>
      </c>
      <c r="E145" s="74" t="s">
        <v>292</v>
      </c>
      <c r="F145" s="74" t="s">
        <v>317</v>
      </c>
      <c r="G145" s="74" t="s">
        <v>316</v>
      </c>
      <c r="H145" s="74" t="s">
        <v>293</v>
      </c>
      <c r="I145" s="74" t="s">
        <v>317</v>
      </c>
      <c r="J145" s="74" t="s">
        <v>318</v>
      </c>
      <c r="K145" s="74" t="s">
        <v>293</v>
      </c>
      <c r="L145" s="20" t="s">
        <v>9</v>
      </c>
    </row>
    <row r="146" spans="1:12" s="20" customFormat="1" ht="42" x14ac:dyDescent="0.25">
      <c r="A146" s="19" t="s">
        <v>128</v>
      </c>
      <c r="B146" s="13" t="s">
        <v>8</v>
      </c>
      <c r="C146" s="74" t="s">
        <v>283</v>
      </c>
      <c r="D146" s="74" t="s">
        <v>284</v>
      </c>
      <c r="E146" s="74" t="s">
        <v>285</v>
      </c>
      <c r="F146" s="74" t="s">
        <v>320</v>
      </c>
      <c r="G146" s="74" t="s">
        <v>319</v>
      </c>
      <c r="H146" s="74" t="s">
        <v>322</v>
      </c>
      <c r="I146" s="74" t="s">
        <v>321</v>
      </c>
      <c r="J146" s="74" t="s">
        <v>324</v>
      </c>
      <c r="K146" s="74" t="s">
        <v>323</v>
      </c>
      <c r="L146" s="20" t="s">
        <v>9</v>
      </c>
    </row>
    <row r="147" spans="1:12" s="20" customFormat="1" ht="21" x14ac:dyDescent="0.25">
      <c r="A147" s="18" t="s">
        <v>119</v>
      </c>
      <c r="B147" s="13"/>
      <c r="C147" s="74"/>
      <c r="D147" s="74"/>
      <c r="E147" s="74"/>
      <c r="F147" s="74"/>
      <c r="G147" s="74"/>
      <c r="H147" s="74"/>
      <c r="I147" s="74"/>
      <c r="J147" s="74"/>
      <c r="K147" s="74"/>
      <c r="L147" s="20" t="s">
        <v>9</v>
      </c>
    </row>
    <row r="148" spans="1:12" s="20" customFormat="1" x14ac:dyDescent="0.25">
      <c r="A148" s="18" t="s">
        <v>121</v>
      </c>
      <c r="B148" s="13" t="s">
        <v>8</v>
      </c>
      <c r="C148" s="74">
        <v>0.97</v>
      </c>
      <c r="D148" s="74">
        <v>0.97499999999999998</v>
      </c>
      <c r="E148" s="74">
        <v>0.98</v>
      </c>
      <c r="F148" s="74">
        <v>0.99</v>
      </c>
      <c r="G148" s="74">
        <v>0.98499999999999999</v>
      </c>
      <c r="H148" s="74">
        <v>1</v>
      </c>
      <c r="I148" s="74">
        <v>0.99</v>
      </c>
      <c r="J148" s="74">
        <v>1.01</v>
      </c>
      <c r="K148" s="74">
        <v>0.99</v>
      </c>
      <c r="L148" s="20" t="s">
        <v>9</v>
      </c>
    </row>
    <row r="149" spans="1:12" s="20" customFormat="1" ht="52.5" x14ac:dyDescent="0.25">
      <c r="A149" s="18" t="s">
        <v>361</v>
      </c>
      <c r="B149" s="13" t="s">
        <v>8</v>
      </c>
      <c r="C149" s="74">
        <v>4.8000000000000001E-2</v>
      </c>
      <c r="D149" s="74">
        <v>4.8000000000000001E-2</v>
      </c>
      <c r="E149" s="74">
        <v>4.8000000000000001E-2</v>
      </c>
      <c r="F149" s="74">
        <v>4.8000000000000001E-2</v>
      </c>
      <c r="G149" s="74">
        <v>4.8000000000000001E-2</v>
      </c>
      <c r="H149" s="74">
        <v>4.8000000000000001E-2</v>
      </c>
      <c r="I149" s="74">
        <v>4.8000000000000001E-2</v>
      </c>
      <c r="J149" s="74">
        <v>4.8000000000000001E-2</v>
      </c>
      <c r="K149" s="74">
        <v>4.8000000000000001E-2</v>
      </c>
      <c r="L149" s="20" t="s">
        <v>9</v>
      </c>
    </row>
    <row r="150" spans="1:12" s="20" customFormat="1" x14ac:dyDescent="0.25">
      <c r="A150" s="18" t="s">
        <v>122</v>
      </c>
      <c r="B150" s="13" t="s">
        <v>8</v>
      </c>
      <c r="C150" s="74">
        <v>1.929</v>
      </c>
      <c r="D150" s="74">
        <v>1.9390000000000001</v>
      </c>
      <c r="E150" s="74">
        <v>1.9490000000000001</v>
      </c>
      <c r="F150" s="74">
        <v>1.968</v>
      </c>
      <c r="G150" s="74">
        <v>1.9590000000000001</v>
      </c>
      <c r="H150" s="74">
        <v>1.988</v>
      </c>
      <c r="I150" s="74">
        <v>1.9690000000000001</v>
      </c>
      <c r="J150" s="74">
        <v>2.008</v>
      </c>
      <c r="K150" s="74">
        <v>1.9790000000000001</v>
      </c>
      <c r="L150" s="20" t="s">
        <v>9</v>
      </c>
    </row>
    <row r="151" spans="1:12" s="20" customFormat="1" ht="42" x14ac:dyDescent="0.25">
      <c r="A151" s="18" t="s">
        <v>123</v>
      </c>
      <c r="B151" s="13" t="s">
        <v>8</v>
      </c>
      <c r="C151" s="74">
        <v>3.468</v>
      </c>
      <c r="D151" s="74">
        <v>3.4849999999999999</v>
      </c>
      <c r="E151" s="74">
        <v>3.5019999999999998</v>
      </c>
      <c r="F151" s="74">
        <v>3.5369999999999999</v>
      </c>
      <c r="G151" s="74">
        <v>3.52</v>
      </c>
      <c r="H151" s="74">
        <v>3.5720000000000001</v>
      </c>
      <c r="I151" s="74">
        <v>3.5379999999999998</v>
      </c>
      <c r="J151" s="74">
        <v>3.6080000000000001</v>
      </c>
      <c r="K151" s="74">
        <v>3.556</v>
      </c>
      <c r="L151" s="20" t="s">
        <v>9</v>
      </c>
    </row>
    <row r="152" spans="1:12" s="20" customFormat="1" x14ac:dyDescent="0.25">
      <c r="A152" s="18" t="s">
        <v>124</v>
      </c>
      <c r="B152" s="13" t="s">
        <v>8</v>
      </c>
      <c r="C152" s="74">
        <v>2.331</v>
      </c>
      <c r="D152" s="74">
        <v>2.343</v>
      </c>
      <c r="E152" s="74">
        <v>2.355</v>
      </c>
      <c r="F152" s="74">
        <v>2.379</v>
      </c>
      <c r="G152" s="74">
        <v>2.367</v>
      </c>
      <c r="H152" s="74">
        <v>2.403</v>
      </c>
      <c r="I152" s="74">
        <v>2.379</v>
      </c>
      <c r="J152" s="74">
        <v>2.427</v>
      </c>
      <c r="K152" s="74">
        <v>2.391</v>
      </c>
      <c r="L152" s="20" t="s">
        <v>9</v>
      </c>
    </row>
    <row r="153" spans="1:12" s="20" customFormat="1" ht="21" x14ac:dyDescent="0.25">
      <c r="A153" s="18" t="s">
        <v>126</v>
      </c>
      <c r="B153" s="13" t="s">
        <v>8</v>
      </c>
      <c r="C153" s="74">
        <v>1.42</v>
      </c>
      <c r="D153" s="74">
        <v>1.427</v>
      </c>
      <c r="E153" s="74">
        <v>1.4339999999999999</v>
      </c>
      <c r="F153" s="74">
        <v>1.448</v>
      </c>
      <c r="G153" s="74">
        <v>1.4410000000000001</v>
      </c>
      <c r="H153" s="74">
        <v>1.462</v>
      </c>
      <c r="I153" s="74">
        <v>1.448</v>
      </c>
      <c r="J153" s="74">
        <v>1.4770000000000001</v>
      </c>
      <c r="K153" s="74">
        <v>1.4550000000000001</v>
      </c>
      <c r="L153" s="20" t="s">
        <v>9</v>
      </c>
    </row>
    <row r="154" spans="1:12" s="20" customFormat="1" x14ac:dyDescent="0.25">
      <c r="A154" s="18" t="s">
        <v>127</v>
      </c>
      <c r="B154" s="13" t="s">
        <v>8</v>
      </c>
      <c r="C154" s="74">
        <v>1.397</v>
      </c>
      <c r="D154" s="74">
        <v>1.4039999999999999</v>
      </c>
      <c r="E154" s="74">
        <v>1.411</v>
      </c>
      <c r="F154" s="74">
        <v>1.425</v>
      </c>
      <c r="G154" s="74">
        <v>1.4179999999999999</v>
      </c>
      <c r="H154" s="74">
        <v>1.4390000000000001</v>
      </c>
      <c r="I154" s="74">
        <v>1.425</v>
      </c>
      <c r="J154" s="74">
        <v>1.4530000000000001</v>
      </c>
      <c r="K154" s="74">
        <v>1.4319999999999999</v>
      </c>
      <c r="L154" s="20" t="s">
        <v>9</v>
      </c>
    </row>
    <row r="155" spans="1:12" s="20" customFormat="1" ht="21" x14ac:dyDescent="0.25">
      <c r="A155" s="19" t="s">
        <v>131</v>
      </c>
      <c r="B155" s="13" t="s">
        <v>26</v>
      </c>
      <c r="C155" s="81">
        <v>43368.09</v>
      </c>
      <c r="D155" s="81">
        <v>46222.95</v>
      </c>
      <c r="E155" s="81">
        <v>53342.080000000002</v>
      </c>
      <c r="F155" s="81">
        <v>54751.71</v>
      </c>
      <c r="G155" s="81">
        <v>53578.27</v>
      </c>
      <c r="H155" s="81">
        <v>57215.55</v>
      </c>
      <c r="I155" s="81">
        <v>55705.11</v>
      </c>
      <c r="J155" s="81">
        <v>58918.84</v>
      </c>
      <c r="K155" s="81">
        <v>56586.99</v>
      </c>
      <c r="L155" s="20" t="s">
        <v>9</v>
      </c>
    </row>
    <row r="156" spans="1:12" s="20" customFormat="1" ht="21" x14ac:dyDescent="0.25">
      <c r="A156" s="18" t="s">
        <v>129</v>
      </c>
      <c r="B156" s="13"/>
      <c r="C156" s="74"/>
      <c r="D156" s="74"/>
      <c r="E156" s="74"/>
      <c r="F156" s="74"/>
      <c r="G156" s="74"/>
      <c r="H156" s="74"/>
      <c r="I156" s="74"/>
      <c r="J156" s="74"/>
      <c r="K156" s="74"/>
      <c r="L156" s="20" t="s">
        <v>9</v>
      </c>
    </row>
    <row r="157" spans="1:12" s="20" customFormat="1" x14ac:dyDescent="0.25">
      <c r="A157" s="18" t="s">
        <v>121</v>
      </c>
      <c r="B157" s="13" t="s">
        <v>26</v>
      </c>
      <c r="C157" s="81">
        <v>3836.02</v>
      </c>
      <c r="D157" s="81">
        <v>4000.97</v>
      </c>
      <c r="E157" s="81">
        <v>4397.07</v>
      </c>
      <c r="F157" s="81">
        <v>4524.51</v>
      </c>
      <c r="G157" s="81">
        <v>4427.8500000000004</v>
      </c>
      <c r="H157" s="81">
        <v>4728.1099999999997</v>
      </c>
      <c r="I157" s="81">
        <v>4529.6899999999996</v>
      </c>
      <c r="J157" s="81">
        <v>4799.03</v>
      </c>
      <c r="K157" s="81">
        <v>4574.99</v>
      </c>
      <c r="L157" s="20" t="s">
        <v>9</v>
      </c>
    </row>
    <row r="158" spans="1:12" s="20" customFormat="1" ht="52.5" x14ac:dyDescent="0.25">
      <c r="A158" s="18" t="s">
        <v>361</v>
      </c>
      <c r="B158" s="13" t="s">
        <v>26</v>
      </c>
      <c r="C158" s="74">
        <v>461.56</v>
      </c>
      <c r="D158" s="74">
        <v>481.41</v>
      </c>
      <c r="E158" s="74">
        <v>529.07000000000005</v>
      </c>
      <c r="F158" s="74">
        <v>544.41</v>
      </c>
      <c r="G158" s="74">
        <v>532.77</v>
      </c>
      <c r="H158" s="74">
        <v>568.91</v>
      </c>
      <c r="I158" s="74">
        <v>545.02</v>
      </c>
      <c r="J158" s="74">
        <v>577.44000000000005</v>
      </c>
      <c r="K158" s="74">
        <v>550.47</v>
      </c>
      <c r="L158" s="20" t="s">
        <v>9</v>
      </c>
    </row>
    <row r="159" spans="1:12" s="20" customFormat="1" x14ac:dyDescent="0.25">
      <c r="A159" s="18" t="s">
        <v>122</v>
      </c>
      <c r="B159" s="13" t="s">
        <v>26</v>
      </c>
      <c r="C159" s="81">
        <v>1750.95</v>
      </c>
      <c r="D159" s="81">
        <v>1826.24</v>
      </c>
      <c r="E159" s="81">
        <v>2007.04</v>
      </c>
      <c r="F159" s="81">
        <v>2065.2399999999998</v>
      </c>
      <c r="G159" s="81">
        <v>2021.09</v>
      </c>
      <c r="H159" s="81">
        <v>2158.1799999999998</v>
      </c>
      <c r="I159" s="81">
        <v>2067.58</v>
      </c>
      <c r="J159" s="81">
        <v>2190.5500000000002</v>
      </c>
      <c r="K159" s="81">
        <v>2088.2600000000002</v>
      </c>
      <c r="L159" s="20" t="s">
        <v>9</v>
      </c>
    </row>
    <row r="160" spans="1:12" s="20" customFormat="1" ht="42" x14ac:dyDescent="0.25">
      <c r="A160" s="18" t="s">
        <v>123</v>
      </c>
      <c r="B160" s="13" t="s">
        <v>26</v>
      </c>
      <c r="C160" s="81">
        <v>26757.62</v>
      </c>
      <c r="D160" s="81">
        <v>28898.23</v>
      </c>
      <c r="E160" s="81">
        <v>34302.199999999997</v>
      </c>
      <c r="F160" s="81">
        <v>35159.760000000002</v>
      </c>
      <c r="G160" s="81">
        <v>34405.11</v>
      </c>
      <c r="H160" s="81">
        <v>36741.949999999997</v>
      </c>
      <c r="I160" s="81">
        <v>36090.959999999999</v>
      </c>
      <c r="J160" s="81">
        <v>38138.14</v>
      </c>
      <c r="K160" s="81">
        <v>36776.69</v>
      </c>
      <c r="L160" s="20" t="s">
        <v>9</v>
      </c>
    </row>
    <row r="161" spans="1:12" s="20" customFormat="1" x14ac:dyDescent="0.25">
      <c r="A161" s="18" t="s">
        <v>124</v>
      </c>
      <c r="B161" s="13" t="s">
        <v>26</v>
      </c>
      <c r="C161" s="81">
        <v>4842.84</v>
      </c>
      <c r="D161" s="81">
        <v>5051.08</v>
      </c>
      <c r="E161" s="81">
        <v>5551.14</v>
      </c>
      <c r="F161" s="81">
        <v>5712.12</v>
      </c>
      <c r="G161" s="81">
        <v>5590</v>
      </c>
      <c r="H161" s="81">
        <v>5969.17</v>
      </c>
      <c r="I161" s="81">
        <v>5718.57</v>
      </c>
      <c r="J161" s="81">
        <v>6058.71</v>
      </c>
      <c r="K161" s="81">
        <v>5775.76</v>
      </c>
      <c r="L161" s="20" t="s">
        <v>9</v>
      </c>
    </row>
    <row r="162" spans="1:12" s="20" customFormat="1" ht="21" x14ac:dyDescent="0.25">
      <c r="A162" s="18" t="s">
        <v>130</v>
      </c>
      <c r="B162" s="13" t="s">
        <v>26</v>
      </c>
      <c r="C162" s="81">
        <v>1912.98</v>
      </c>
      <c r="D162" s="81">
        <v>1995.24</v>
      </c>
      <c r="E162" s="81">
        <v>2192.77</v>
      </c>
      <c r="F162" s="81">
        <v>2256.36</v>
      </c>
      <c r="G162" s="81">
        <v>2208.12</v>
      </c>
      <c r="H162" s="81">
        <v>2357.9</v>
      </c>
      <c r="I162" s="81">
        <v>2258.91</v>
      </c>
      <c r="J162" s="81">
        <v>2393.27</v>
      </c>
      <c r="K162" s="81">
        <v>2281.5</v>
      </c>
      <c r="L162" s="20" t="s">
        <v>9</v>
      </c>
    </row>
    <row r="163" spans="1:12" s="20" customFormat="1" x14ac:dyDescent="0.25">
      <c r="A163" s="18" t="s">
        <v>127</v>
      </c>
      <c r="B163" s="13" t="s">
        <v>26</v>
      </c>
      <c r="C163" s="81">
        <v>3806.12</v>
      </c>
      <c r="D163" s="81">
        <v>3969.78</v>
      </c>
      <c r="E163" s="81">
        <v>4362.79</v>
      </c>
      <c r="F163" s="81">
        <v>4489.3100000000004</v>
      </c>
      <c r="G163" s="81">
        <v>4393.33</v>
      </c>
      <c r="H163" s="81">
        <v>4691.33</v>
      </c>
      <c r="I163" s="81">
        <v>4494.38</v>
      </c>
      <c r="J163" s="81">
        <v>4761.7</v>
      </c>
      <c r="K163" s="81">
        <v>4539.32</v>
      </c>
      <c r="L163" s="20" t="s">
        <v>9</v>
      </c>
    </row>
    <row r="164" spans="1:12" s="43" customFormat="1" x14ac:dyDescent="0.25">
      <c r="A164" s="14" t="s">
        <v>132</v>
      </c>
      <c r="B164" s="15"/>
      <c r="C164" s="71"/>
      <c r="D164" s="71"/>
      <c r="E164" s="71"/>
      <c r="F164" s="71"/>
      <c r="G164" s="71"/>
      <c r="H164" s="71"/>
      <c r="I164" s="71"/>
      <c r="J164" s="71"/>
      <c r="K164" s="71"/>
    </row>
    <row r="165" spans="1:12" s="43" customFormat="1" ht="31.5" x14ac:dyDescent="0.25">
      <c r="A165" s="35" t="s">
        <v>252</v>
      </c>
      <c r="B165" s="13" t="s">
        <v>26</v>
      </c>
      <c r="C165" s="71">
        <v>3747.21</v>
      </c>
      <c r="D165" s="71">
        <v>3948.54</v>
      </c>
      <c r="E165" s="71">
        <v>4071.5</v>
      </c>
      <c r="F165" s="71">
        <v>4083.71</v>
      </c>
      <c r="G165" s="71">
        <v>3527.22</v>
      </c>
      <c r="H165" s="71">
        <v>4203.33</v>
      </c>
      <c r="I165" s="71">
        <v>3403.9</v>
      </c>
      <c r="J165" s="71">
        <v>4426.1000000000004</v>
      </c>
      <c r="K165" s="71">
        <v>3151.12</v>
      </c>
    </row>
    <row r="166" spans="1:12" s="20" customFormat="1" ht="27" x14ac:dyDescent="0.25">
      <c r="A166" s="18" t="s">
        <v>133</v>
      </c>
      <c r="B166" s="13" t="s">
        <v>111</v>
      </c>
      <c r="C166" s="71">
        <v>165.1</v>
      </c>
      <c r="D166" s="71">
        <v>100.45</v>
      </c>
      <c r="E166" s="71">
        <v>92.56</v>
      </c>
      <c r="F166" s="71">
        <v>103.27</v>
      </c>
      <c r="G166" s="71">
        <v>96.57</v>
      </c>
      <c r="H166" s="71">
        <v>106.21</v>
      </c>
      <c r="I166" s="71">
        <v>98.31</v>
      </c>
      <c r="J166" s="71">
        <v>103.6</v>
      </c>
      <c r="K166" s="71">
        <v>98.31</v>
      </c>
    </row>
    <row r="167" spans="1:12" s="20" customFormat="1" ht="18" outlineLevel="1" x14ac:dyDescent="0.25">
      <c r="A167" s="18" t="s">
        <v>134</v>
      </c>
      <c r="B167" s="13" t="s">
        <v>10</v>
      </c>
      <c r="C167" s="71">
        <v>105.6</v>
      </c>
      <c r="D167" s="71">
        <v>104.9</v>
      </c>
      <c r="E167" s="71">
        <v>111.4</v>
      </c>
      <c r="F167" s="71">
        <v>106.8</v>
      </c>
      <c r="G167" s="71">
        <v>107.1</v>
      </c>
      <c r="H167" s="71">
        <v>105.3</v>
      </c>
      <c r="I167" s="71">
        <v>105.7</v>
      </c>
      <c r="J167" s="71">
        <v>104.8</v>
      </c>
      <c r="K167" s="71">
        <v>104.9</v>
      </c>
    </row>
    <row r="168" spans="1:12" s="20" customFormat="1" x14ac:dyDescent="0.25">
      <c r="A168" s="14" t="s">
        <v>135</v>
      </c>
      <c r="B168" s="15"/>
      <c r="C168" s="71"/>
      <c r="D168" s="71"/>
      <c r="E168" s="71"/>
      <c r="F168" s="71"/>
      <c r="G168" s="71"/>
      <c r="H168" s="71"/>
      <c r="I168" s="71"/>
      <c r="J168" s="71"/>
      <c r="K168" s="71"/>
    </row>
    <row r="169" spans="1:12" s="20" customFormat="1" x14ac:dyDescent="0.25">
      <c r="A169" s="28" t="s">
        <v>136</v>
      </c>
      <c r="B169" s="15"/>
      <c r="C169" s="71"/>
      <c r="D169" s="71"/>
      <c r="E169" s="71"/>
      <c r="F169" s="71"/>
      <c r="G169" s="71"/>
      <c r="H169" s="71"/>
      <c r="I169" s="71"/>
      <c r="J169" s="71"/>
      <c r="K169" s="71"/>
    </row>
    <row r="170" spans="1:12" s="20" customFormat="1" x14ac:dyDescent="0.25">
      <c r="A170" s="18" t="s">
        <v>137</v>
      </c>
      <c r="B170" s="13" t="s">
        <v>138</v>
      </c>
      <c r="C170" s="71">
        <v>1027.68</v>
      </c>
      <c r="D170" s="71">
        <v>1174.46</v>
      </c>
      <c r="E170" s="71">
        <v>1206.4000000000001</v>
      </c>
      <c r="F170" s="71">
        <v>1189.5</v>
      </c>
      <c r="G170" s="71">
        <v>1206.153</v>
      </c>
      <c r="H170" s="71">
        <v>1184.0999999999999</v>
      </c>
      <c r="I170" s="71">
        <v>1196.41464</v>
      </c>
      <c r="J170" s="71">
        <v>1255</v>
      </c>
      <c r="K170" s="71">
        <v>1305.2</v>
      </c>
    </row>
    <row r="171" spans="1:12" s="68" customFormat="1" x14ac:dyDescent="0.25">
      <c r="A171" s="24" t="s">
        <v>139</v>
      </c>
      <c r="B171" s="13" t="s">
        <v>138</v>
      </c>
      <c r="C171" s="71">
        <v>1027.68</v>
      </c>
      <c r="D171" s="71">
        <v>1174.46</v>
      </c>
      <c r="E171" s="71">
        <v>1206.4000000000001</v>
      </c>
      <c r="F171" s="71">
        <v>1189.5</v>
      </c>
      <c r="G171" s="71">
        <v>1206.153</v>
      </c>
      <c r="H171" s="71">
        <v>1184.0999999999999</v>
      </c>
      <c r="I171" s="71">
        <v>1196.41464</v>
      </c>
      <c r="J171" s="71">
        <v>1255</v>
      </c>
      <c r="K171" s="71">
        <v>1305.2</v>
      </c>
    </row>
    <row r="172" spans="1:12" s="68" customFormat="1" x14ac:dyDescent="0.25">
      <c r="A172" s="18" t="s">
        <v>140</v>
      </c>
      <c r="B172" s="13" t="s">
        <v>138</v>
      </c>
      <c r="C172" s="71">
        <v>75.760000000000005</v>
      </c>
      <c r="D172" s="71">
        <v>74.88</v>
      </c>
      <c r="E172" s="71">
        <v>192.39</v>
      </c>
      <c r="F172" s="71">
        <v>207.6</v>
      </c>
      <c r="G172" s="71">
        <v>210.50639999999999</v>
      </c>
      <c r="H172" s="71">
        <v>215.2</v>
      </c>
      <c r="I172" s="71">
        <v>217.43807999999999</v>
      </c>
      <c r="J172" s="71">
        <v>219.1</v>
      </c>
      <c r="K172" s="71">
        <v>227.864</v>
      </c>
    </row>
    <row r="173" spans="1:12" s="20" customFormat="1" x14ac:dyDescent="0.25">
      <c r="A173" s="18" t="s">
        <v>141</v>
      </c>
      <c r="B173" s="13" t="s">
        <v>138</v>
      </c>
      <c r="C173" s="71">
        <v>188.54</v>
      </c>
      <c r="D173" s="71">
        <v>226.73</v>
      </c>
      <c r="E173" s="71">
        <v>231</v>
      </c>
      <c r="F173" s="71">
        <v>239</v>
      </c>
      <c r="G173" s="71">
        <v>242.346</v>
      </c>
      <c r="H173" s="71">
        <v>244</v>
      </c>
      <c r="I173" s="71">
        <v>246.5376</v>
      </c>
      <c r="J173" s="71">
        <v>249</v>
      </c>
      <c r="K173" s="71">
        <v>258.95999999999998</v>
      </c>
    </row>
    <row r="174" spans="1:12" s="20" customFormat="1" ht="21" x14ac:dyDescent="0.25">
      <c r="A174" s="18" t="s">
        <v>142</v>
      </c>
      <c r="B174" s="13" t="s">
        <v>138</v>
      </c>
      <c r="C174" s="71">
        <v>7.56</v>
      </c>
      <c r="D174" s="71">
        <v>12.68</v>
      </c>
      <c r="E174" s="71">
        <v>12.09</v>
      </c>
      <c r="F174" s="71">
        <v>7.4</v>
      </c>
      <c r="G174" s="71">
        <v>7.4</v>
      </c>
      <c r="H174" s="71">
        <v>7.4</v>
      </c>
      <c r="I174" s="71">
        <v>7.4</v>
      </c>
      <c r="J174" s="71">
        <v>7.4</v>
      </c>
      <c r="K174" s="71">
        <v>7.4</v>
      </c>
    </row>
    <row r="175" spans="1:12" s="20" customFormat="1" x14ac:dyDescent="0.25">
      <c r="A175" s="18" t="s">
        <v>143</v>
      </c>
      <c r="B175" s="13" t="s">
        <v>138</v>
      </c>
      <c r="C175" s="71">
        <v>41.11</v>
      </c>
      <c r="D175" s="71">
        <v>45.47</v>
      </c>
      <c r="E175" s="71">
        <v>50.209999999999994</v>
      </c>
      <c r="F175" s="71">
        <v>52.16</v>
      </c>
      <c r="G175" s="71">
        <v>52.890239999999999</v>
      </c>
      <c r="H175" s="71">
        <v>53.52</v>
      </c>
      <c r="I175" s="71">
        <v>54.076608</v>
      </c>
      <c r="J175" s="71">
        <v>61.95</v>
      </c>
      <c r="K175" s="71">
        <v>64.427999999999997</v>
      </c>
    </row>
    <row r="176" spans="1:12" s="20" customFormat="1" x14ac:dyDescent="0.25">
      <c r="A176" s="18" t="s">
        <v>144</v>
      </c>
      <c r="B176" s="13" t="s">
        <v>138</v>
      </c>
      <c r="C176" s="71">
        <v>313.75</v>
      </c>
      <c r="D176" s="71">
        <v>411.78</v>
      </c>
      <c r="E176" s="71">
        <v>401.17</v>
      </c>
      <c r="F176" s="71">
        <v>365.46</v>
      </c>
      <c r="G176" s="71">
        <v>370.57643999999999</v>
      </c>
      <c r="H176" s="71">
        <v>379.78</v>
      </c>
      <c r="I176" s="71">
        <v>383.72971199999995</v>
      </c>
      <c r="J176" s="71">
        <v>383.4</v>
      </c>
      <c r="K176" s="71">
        <v>398.73599999999999</v>
      </c>
    </row>
    <row r="177" spans="1:11" s="20" customFormat="1" x14ac:dyDescent="0.25">
      <c r="A177" s="18" t="s">
        <v>145</v>
      </c>
      <c r="B177" s="13" t="s">
        <v>138</v>
      </c>
      <c r="C177" s="71">
        <v>2165.77</v>
      </c>
      <c r="D177" s="71">
        <v>2627.64</v>
      </c>
      <c r="E177" s="71">
        <v>3108.3</v>
      </c>
      <c r="F177" s="71">
        <v>2194.3000000000002</v>
      </c>
      <c r="G177" s="71">
        <v>2194.3000000000002</v>
      </c>
      <c r="H177" s="71">
        <v>2155.5</v>
      </c>
      <c r="I177" s="71">
        <v>2155.5</v>
      </c>
      <c r="J177" s="71">
        <v>2155.5</v>
      </c>
      <c r="K177" s="71">
        <v>2155.5</v>
      </c>
    </row>
    <row r="178" spans="1:11" s="20" customFormat="1" x14ac:dyDescent="0.25">
      <c r="A178" s="29" t="s">
        <v>146</v>
      </c>
      <c r="B178" s="13" t="s">
        <v>138</v>
      </c>
      <c r="C178" s="71">
        <v>3820.17</v>
      </c>
      <c r="D178" s="71">
        <v>4573.6400000000003</v>
      </c>
      <c r="E178" s="71">
        <v>5201.5599999999995</v>
      </c>
      <c r="F178" s="71">
        <v>4255.42</v>
      </c>
      <c r="G178" s="71">
        <v>4284.1720800000003</v>
      </c>
      <c r="H178" s="71">
        <v>4239.5</v>
      </c>
      <c r="I178" s="71">
        <v>4261.0966399999998</v>
      </c>
      <c r="J178" s="71">
        <v>4331.3500000000004</v>
      </c>
      <c r="K178" s="71">
        <v>4418.0879999999997</v>
      </c>
    </row>
    <row r="179" spans="1:11" s="20" customFormat="1" x14ac:dyDescent="0.25">
      <c r="A179" s="19" t="s">
        <v>147</v>
      </c>
      <c r="B179" s="13"/>
      <c r="C179" s="71"/>
      <c r="D179" s="71"/>
      <c r="E179" s="71"/>
      <c r="F179" s="71"/>
      <c r="G179" s="71"/>
      <c r="H179" s="71"/>
      <c r="I179" s="71"/>
      <c r="J179" s="71"/>
      <c r="K179" s="71"/>
    </row>
    <row r="180" spans="1:11" s="20" customFormat="1" x14ac:dyDescent="0.25">
      <c r="A180" s="18" t="s">
        <v>148</v>
      </c>
      <c r="B180" s="13" t="s">
        <v>138</v>
      </c>
      <c r="C180" s="71">
        <v>322.95851107999999</v>
      </c>
      <c r="D180" s="71">
        <v>337.10834091999999</v>
      </c>
      <c r="E180" s="71">
        <v>402.21589395999996</v>
      </c>
      <c r="F180" s="71">
        <v>345.28</v>
      </c>
      <c r="G180" s="71">
        <v>350.11391999999995</v>
      </c>
      <c r="H180" s="71">
        <v>348.85</v>
      </c>
      <c r="I180" s="71">
        <v>352.47804000000002</v>
      </c>
      <c r="J180" s="71">
        <v>369.92</v>
      </c>
      <c r="K180" s="71">
        <v>364.71680000000003</v>
      </c>
    </row>
    <row r="181" spans="1:11" s="20" customFormat="1" ht="21" x14ac:dyDescent="0.25">
      <c r="A181" s="18" t="s">
        <v>149</v>
      </c>
      <c r="B181" s="13" t="s">
        <v>138</v>
      </c>
      <c r="C181" s="71">
        <v>0</v>
      </c>
      <c r="D181" s="71">
        <v>0</v>
      </c>
      <c r="E181" s="71">
        <v>0.10151494999999999</v>
      </c>
      <c r="F181" s="71">
        <v>0.11021055</v>
      </c>
      <c r="G181" s="71">
        <v>0.11021055</v>
      </c>
      <c r="H181" s="71">
        <v>8.4512530000000002E-2</v>
      </c>
      <c r="I181" s="71">
        <v>8.4512530000000002E-2</v>
      </c>
      <c r="J181" s="71">
        <v>5.916329E-2</v>
      </c>
      <c r="K181" s="71">
        <v>5.916329E-2</v>
      </c>
    </row>
    <row r="182" spans="1:11" s="20" customFormat="1" x14ac:dyDescent="0.25">
      <c r="A182" s="18" t="s">
        <v>150</v>
      </c>
      <c r="B182" s="13" t="s">
        <v>138</v>
      </c>
      <c r="C182" s="71">
        <v>0</v>
      </c>
      <c r="D182" s="71">
        <v>0</v>
      </c>
      <c r="E182" s="71">
        <v>0</v>
      </c>
      <c r="F182" s="71">
        <v>0</v>
      </c>
      <c r="G182" s="71">
        <v>0</v>
      </c>
      <c r="H182" s="71">
        <v>0</v>
      </c>
      <c r="I182" s="71">
        <v>0</v>
      </c>
      <c r="J182" s="71">
        <v>0</v>
      </c>
      <c r="K182" s="71">
        <v>0</v>
      </c>
    </row>
    <row r="183" spans="1:11" s="20" customFormat="1" x14ac:dyDescent="0.25">
      <c r="A183" s="18" t="s">
        <v>151</v>
      </c>
      <c r="B183" s="13" t="s">
        <v>138</v>
      </c>
      <c r="C183" s="71">
        <v>0</v>
      </c>
      <c r="D183" s="71">
        <v>0</v>
      </c>
      <c r="E183" s="71">
        <v>0</v>
      </c>
      <c r="F183" s="71">
        <v>0</v>
      </c>
      <c r="G183" s="71">
        <v>0</v>
      </c>
      <c r="H183" s="71">
        <v>0</v>
      </c>
      <c r="I183" s="71">
        <v>0</v>
      </c>
      <c r="J183" s="71">
        <v>0</v>
      </c>
      <c r="K183" s="71">
        <v>0</v>
      </c>
    </row>
    <row r="184" spans="1:11" s="20" customFormat="1" ht="21" x14ac:dyDescent="0.25">
      <c r="A184" s="18" t="s">
        <v>152</v>
      </c>
      <c r="B184" s="13" t="s">
        <v>138</v>
      </c>
      <c r="C184" s="51">
        <v>83.951868900000008</v>
      </c>
      <c r="D184" s="51">
        <v>37.547317149999998</v>
      </c>
      <c r="E184" s="51">
        <v>39.254581299999998</v>
      </c>
      <c r="F184" s="51">
        <v>26.02</v>
      </c>
      <c r="G184" s="51">
        <v>26.38428</v>
      </c>
      <c r="H184" s="51">
        <v>26.69</v>
      </c>
      <c r="I184" s="51">
        <v>26.967576000000001</v>
      </c>
      <c r="J184" s="51">
        <v>27.21</v>
      </c>
      <c r="K184" s="51">
        <v>28.298400000000001</v>
      </c>
    </row>
    <row r="185" spans="1:11" s="20" customFormat="1" x14ac:dyDescent="0.25">
      <c r="A185" s="18" t="s">
        <v>153</v>
      </c>
      <c r="B185" s="13" t="s">
        <v>138</v>
      </c>
      <c r="C185" s="51">
        <v>502.55649302</v>
      </c>
      <c r="D185" s="51">
        <v>517.46862501999999</v>
      </c>
      <c r="E185" s="51">
        <v>638.05153973000006</v>
      </c>
      <c r="F185" s="51">
        <v>211.22</v>
      </c>
      <c r="G185" s="51">
        <v>214.17707999999999</v>
      </c>
      <c r="H185" s="51">
        <v>241.65</v>
      </c>
      <c r="I185" s="51">
        <v>244.16316</v>
      </c>
      <c r="J185" s="51">
        <v>246.39</v>
      </c>
      <c r="K185" s="51">
        <v>256.24559999999997</v>
      </c>
    </row>
    <row r="186" spans="1:11" s="20" customFormat="1" x14ac:dyDescent="0.25">
      <c r="A186" s="18" t="s">
        <v>154</v>
      </c>
      <c r="B186" s="13" t="s">
        <v>138</v>
      </c>
      <c r="C186" s="51">
        <v>502.67627892000002</v>
      </c>
      <c r="D186" s="51">
        <v>719.02332533000003</v>
      </c>
      <c r="E186" s="51">
        <v>932.27411845000006</v>
      </c>
      <c r="F186" s="51">
        <v>391.52</v>
      </c>
      <c r="G186" s="51">
        <v>399.68128000000002</v>
      </c>
      <c r="H186" s="51">
        <v>408.35</v>
      </c>
      <c r="I186" s="51">
        <v>412.59684000000004</v>
      </c>
      <c r="J186" s="51">
        <v>416.36</v>
      </c>
      <c r="K186" s="51">
        <v>413.01440000000002</v>
      </c>
    </row>
    <row r="187" spans="1:11" s="20" customFormat="1" x14ac:dyDescent="0.25">
      <c r="A187" s="18" t="s">
        <v>155</v>
      </c>
      <c r="B187" s="13" t="s">
        <v>138</v>
      </c>
      <c r="C187" s="71">
        <v>0</v>
      </c>
      <c r="D187" s="71">
        <v>0</v>
      </c>
      <c r="E187" s="71">
        <v>0</v>
      </c>
      <c r="F187" s="71">
        <v>0</v>
      </c>
      <c r="G187" s="71">
        <v>0</v>
      </c>
      <c r="H187" s="71">
        <v>0</v>
      </c>
      <c r="I187" s="71">
        <v>0</v>
      </c>
      <c r="J187" s="71">
        <v>0</v>
      </c>
      <c r="K187" s="71">
        <v>0</v>
      </c>
    </row>
    <row r="188" spans="1:11" s="20" customFormat="1" x14ac:dyDescent="0.25">
      <c r="A188" s="18" t="s">
        <v>156</v>
      </c>
      <c r="B188" s="13" t="s">
        <v>138</v>
      </c>
      <c r="C188" s="51">
        <v>2480.4625379199997</v>
      </c>
      <c r="D188" s="51">
        <v>3058.5105813200003</v>
      </c>
      <c r="E188" s="51">
        <v>3376.9215244900001</v>
      </c>
      <c r="F188" s="51">
        <v>3255.58</v>
      </c>
      <c r="G188" s="51">
        <v>3268.0181199999997</v>
      </c>
      <c r="H188" s="51">
        <v>3188.16</v>
      </c>
      <c r="I188" s="51">
        <v>3199.0868640000003</v>
      </c>
      <c r="J188" s="51">
        <v>3245.67</v>
      </c>
      <c r="K188" s="51">
        <v>3330.0167999999999</v>
      </c>
    </row>
    <row r="189" spans="1:11" s="20" customFormat="1" x14ac:dyDescent="0.25">
      <c r="A189" s="18" t="s">
        <v>157</v>
      </c>
      <c r="B189" s="13"/>
      <c r="C189" s="51"/>
      <c r="D189" s="51"/>
      <c r="E189" s="51"/>
      <c r="F189" s="51"/>
      <c r="G189" s="51">
        <v>0</v>
      </c>
      <c r="H189" s="51"/>
      <c r="I189" s="51"/>
      <c r="J189" s="51"/>
      <c r="K189" s="51"/>
    </row>
    <row r="190" spans="1:11" s="20" customFormat="1" x14ac:dyDescent="0.25">
      <c r="A190" s="18" t="s">
        <v>158</v>
      </c>
      <c r="B190" s="13" t="s">
        <v>138</v>
      </c>
      <c r="C190" s="51">
        <v>1988.2978080999999</v>
      </c>
      <c r="D190" s="51">
        <v>2441.6087125200002</v>
      </c>
      <c r="E190" s="51">
        <v>2758.07839616</v>
      </c>
      <c r="F190" s="51">
        <v>2614.08</v>
      </c>
      <c r="G190" s="51">
        <v>2617.53712</v>
      </c>
      <c r="H190" s="51">
        <v>2456.96</v>
      </c>
      <c r="I190" s="51">
        <v>2460.2823840000001</v>
      </c>
      <c r="J190" s="51">
        <v>2500.15</v>
      </c>
      <c r="K190" s="51">
        <v>2554.6759999999999</v>
      </c>
    </row>
    <row r="191" spans="1:11" s="20" customFormat="1" ht="21" x14ac:dyDescent="0.25">
      <c r="A191" s="18" t="s">
        <v>159</v>
      </c>
      <c r="B191" s="13" t="s">
        <v>138</v>
      </c>
      <c r="C191" s="51">
        <v>204.07162632999999</v>
      </c>
      <c r="D191" s="51">
        <v>178.84428918</v>
      </c>
      <c r="E191" s="51">
        <v>213.72792592000002</v>
      </c>
      <c r="F191" s="51">
        <v>246.47</v>
      </c>
      <c r="G191" s="51">
        <v>249.92058</v>
      </c>
      <c r="H191" s="51">
        <v>323.98</v>
      </c>
      <c r="I191" s="51">
        <v>327.34939200000002</v>
      </c>
      <c r="J191" s="51">
        <v>330.33</v>
      </c>
      <c r="K191" s="51">
        <v>343.54319999999996</v>
      </c>
    </row>
    <row r="192" spans="1:11" s="20" customFormat="1" x14ac:dyDescent="0.25">
      <c r="A192" s="18" t="s">
        <v>160</v>
      </c>
      <c r="B192" s="13" t="s">
        <v>138</v>
      </c>
      <c r="C192" s="51">
        <v>129.92746243000002</v>
      </c>
      <c r="D192" s="51">
        <v>224.00198007999998</v>
      </c>
      <c r="E192" s="51">
        <v>202.16280442000001</v>
      </c>
      <c r="F192" s="51">
        <v>168</v>
      </c>
      <c r="G192" s="51">
        <v>170.352</v>
      </c>
      <c r="H192" s="51">
        <v>172.66</v>
      </c>
      <c r="I192" s="51">
        <v>174.45566399999998</v>
      </c>
      <c r="J192" s="51">
        <v>176.04</v>
      </c>
      <c r="K192" s="51">
        <v>183.08159999999998</v>
      </c>
    </row>
    <row r="193" spans="1:12" s="20" customFormat="1" x14ac:dyDescent="0.25">
      <c r="A193" s="18" t="s">
        <v>161</v>
      </c>
      <c r="B193" s="13" t="s">
        <v>138</v>
      </c>
      <c r="C193" s="51">
        <v>158.16564106000001</v>
      </c>
      <c r="D193" s="51">
        <v>214.05559954000003</v>
      </c>
      <c r="E193" s="51">
        <v>202.95239799000001</v>
      </c>
      <c r="F193" s="51">
        <v>227.03</v>
      </c>
      <c r="G193" s="51">
        <v>230.20841999999999</v>
      </c>
      <c r="H193" s="51">
        <v>234.56</v>
      </c>
      <c r="I193" s="51">
        <v>236.99942399999998</v>
      </c>
      <c r="J193" s="51">
        <v>239.15</v>
      </c>
      <c r="K193" s="51">
        <v>248.71600000000001</v>
      </c>
    </row>
    <row r="194" spans="1:12" s="20" customFormat="1" x14ac:dyDescent="0.25">
      <c r="A194" s="24" t="s">
        <v>51</v>
      </c>
      <c r="B194" s="13"/>
      <c r="C194" s="51"/>
      <c r="D194" s="51"/>
      <c r="E194" s="51"/>
      <c r="F194" s="51"/>
      <c r="G194" s="51">
        <v>0</v>
      </c>
      <c r="H194" s="51"/>
      <c r="I194" s="51"/>
      <c r="J194" s="51"/>
      <c r="K194" s="51"/>
    </row>
    <row r="195" spans="1:12" s="20" customFormat="1" x14ac:dyDescent="0.25">
      <c r="A195" s="24" t="s">
        <v>162</v>
      </c>
      <c r="B195" s="13" t="s">
        <v>138</v>
      </c>
      <c r="C195" s="51">
        <v>7.8352943899999996</v>
      </c>
      <c r="D195" s="51">
        <v>9.4405463300000001</v>
      </c>
      <c r="E195" s="51">
        <v>12.20609396</v>
      </c>
      <c r="F195" s="51">
        <v>12.51</v>
      </c>
      <c r="G195" s="51">
        <v>12.685140000000001</v>
      </c>
      <c r="H195" s="51">
        <v>13</v>
      </c>
      <c r="I195" s="51">
        <v>13.135199999999999</v>
      </c>
      <c r="J195" s="51">
        <v>13.25</v>
      </c>
      <c r="K195" s="51">
        <v>13.78</v>
      </c>
    </row>
    <row r="196" spans="1:12" s="20" customFormat="1" x14ac:dyDescent="0.25">
      <c r="A196" s="24" t="s">
        <v>163</v>
      </c>
      <c r="B196" s="13" t="s">
        <v>138</v>
      </c>
      <c r="C196" s="71">
        <v>0</v>
      </c>
      <c r="D196" s="71">
        <v>0</v>
      </c>
      <c r="E196" s="71">
        <v>0</v>
      </c>
      <c r="F196" s="71">
        <v>0</v>
      </c>
      <c r="G196" s="71">
        <v>0</v>
      </c>
      <c r="H196" s="71">
        <v>0</v>
      </c>
      <c r="I196" s="71">
        <v>0</v>
      </c>
      <c r="J196" s="71">
        <v>0</v>
      </c>
      <c r="K196" s="71">
        <v>0</v>
      </c>
    </row>
    <row r="197" spans="1:12" s="20" customFormat="1" x14ac:dyDescent="0.25">
      <c r="A197" s="24" t="s">
        <v>164</v>
      </c>
      <c r="B197" s="13" t="s">
        <v>138</v>
      </c>
      <c r="C197" s="51">
        <v>65.354778530000004</v>
      </c>
      <c r="D197" s="51">
        <v>67.353145780000006</v>
      </c>
      <c r="E197" s="51">
        <v>27.860662219999998</v>
      </c>
      <c r="F197" s="51">
        <v>21.01</v>
      </c>
      <c r="G197" s="51">
        <v>21.30414</v>
      </c>
      <c r="H197" s="51">
        <v>21</v>
      </c>
      <c r="I197" s="51">
        <v>21.218399999999999</v>
      </c>
      <c r="J197" s="51">
        <v>21.41</v>
      </c>
      <c r="K197" s="51">
        <v>22.266400000000001</v>
      </c>
    </row>
    <row r="198" spans="1:12" s="20" customFormat="1" ht="21" x14ac:dyDescent="0.25">
      <c r="A198" s="24" t="s">
        <v>165</v>
      </c>
      <c r="B198" s="13" t="s">
        <v>138</v>
      </c>
      <c r="C198" s="51">
        <v>84.375568139999999</v>
      </c>
      <c r="D198" s="51">
        <v>136.66190743000001</v>
      </c>
      <c r="E198" s="51">
        <v>161.98564181</v>
      </c>
      <c r="F198" s="51">
        <v>191.97</v>
      </c>
      <c r="G198" s="51">
        <v>194.65758</v>
      </c>
      <c r="H198" s="51">
        <v>199.03</v>
      </c>
      <c r="I198" s="51">
        <v>201.09991199999999</v>
      </c>
      <c r="J198" s="51">
        <v>202.93</v>
      </c>
      <c r="K198" s="51">
        <v>211.0472</v>
      </c>
    </row>
    <row r="199" spans="1:12" s="20" customFormat="1" ht="21" x14ac:dyDescent="0.25">
      <c r="A199" s="24" t="s">
        <v>166</v>
      </c>
      <c r="B199" s="13" t="s">
        <v>138</v>
      </c>
      <c r="C199" s="51">
        <v>0.6</v>
      </c>
      <c r="D199" s="51">
        <v>0.6</v>
      </c>
      <c r="E199" s="51">
        <v>0.9</v>
      </c>
      <c r="F199" s="51">
        <v>1.54</v>
      </c>
      <c r="G199" s="51">
        <v>1.5615600000000001</v>
      </c>
      <c r="H199" s="51">
        <v>1.53</v>
      </c>
      <c r="I199" s="51">
        <v>1.545912</v>
      </c>
      <c r="J199" s="51">
        <v>1.56</v>
      </c>
      <c r="K199" s="51">
        <v>1.6224000000000001</v>
      </c>
    </row>
    <row r="200" spans="1:12" s="20" customFormat="1" x14ac:dyDescent="0.25">
      <c r="A200" s="18" t="s">
        <v>167</v>
      </c>
      <c r="B200" s="13" t="s">
        <v>138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</row>
    <row r="201" spans="1:12" s="20" customFormat="1" x14ac:dyDescent="0.25">
      <c r="A201" s="29" t="s">
        <v>168</v>
      </c>
      <c r="B201" s="13" t="s">
        <v>138</v>
      </c>
      <c r="C201" s="51">
        <v>3892.6056898399997</v>
      </c>
      <c r="D201" s="51">
        <v>4669.6581897400001</v>
      </c>
      <c r="E201" s="51">
        <v>5388.7176579300003</v>
      </c>
      <c r="F201" s="51">
        <v>4229.62</v>
      </c>
      <c r="G201" s="51">
        <v>4258.3746799999999</v>
      </c>
      <c r="H201" s="51">
        <v>4213.7</v>
      </c>
      <c r="I201" s="51">
        <v>4235.2924800000001</v>
      </c>
      <c r="J201" s="51">
        <v>4305.55</v>
      </c>
      <c r="K201" s="51">
        <v>4392.2919999999995</v>
      </c>
    </row>
    <row r="202" spans="1:12" s="20" customFormat="1" ht="21" x14ac:dyDescent="0.25">
      <c r="A202" s="18" t="s">
        <v>169</v>
      </c>
      <c r="B202" s="13" t="s">
        <v>138</v>
      </c>
      <c r="C202" s="51">
        <v>-72.435689839999668</v>
      </c>
      <c r="D202" s="51">
        <v>-96.018189739999798</v>
      </c>
      <c r="E202" s="51">
        <v>-187.15765793000082</v>
      </c>
      <c r="F202" s="51">
        <v>25.800000000000182</v>
      </c>
      <c r="G202" s="51">
        <v>25.79740000000038</v>
      </c>
      <c r="H202" s="51">
        <v>25.800000000000182</v>
      </c>
      <c r="I202" s="51">
        <v>25.804159999999683</v>
      </c>
      <c r="J202" s="51">
        <v>25.800000000000182</v>
      </c>
      <c r="K202" s="51">
        <v>25.796000000000276</v>
      </c>
    </row>
    <row r="203" spans="1:12" s="43" customFormat="1" ht="28.5" x14ac:dyDescent="0.25">
      <c r="A203" s="14" t="s">
        <v>170</v>
      </c>
      <c r="B203" s="23"/>
      <c r="C203" s="82"/>
      <c r="D203" s="82"/>
      <c r="E203" s="82"/>
      <c r="F203" s="82"/>
      <c r="G203" s="82"/>
      <c r="H203" s="82"/>
      <c r="I203" s="82"/>
      <c r="J203" s="82"/>
      <c r="K203" s="82"/>
    </row>
    <row r="204" spans="1:12" s="20" customFormat="1" x14ac:dyDescent="0.25">
      <c r="A204" s="18" t="s">
        <v>171</v>
      </c>
      <c r="B204" s="13" t="s">
        <v>138</v>
      </c>
      <c r="C204" s="73">
        <v>8341.0549499999997</v>
      </c>
      <c r="D204" s="73">
        <v>8938.628999999999</v>
      </c>
      <c r="E204" s="73">
        <v>9306.9357299368694</v>
      </c>
      <c r="F204" s="73">
        <v>9608.0841986045343</v>
      </c>
      <c r="G204" s="73">
        <v>9637.9341986045329</v>
      </c>
      <c r="H204" s="73">
        <v>9887.1923368641274</v>
      </c>
      <c r="I204" s="73">
        <v>9950.4923368641266</v>
      </c>
      <c r="J204" s="73">
        <v>10174.632053144735</v>
      </c>
      <c r="K204" s="73">
        <v>10274.662053144735</v>
      </c>
      <c r="L204" s="11" t="s">
        <v>9</v>
      </c>
    </row>
    <row r="205" spans="1:12" s="43" customFormat="1" x14ac:dyDescent="0.25">
      <c r="A205" s="18" t="s">
        <v>172</v>
      </c>
      <c r="B205" s="13" t="s">
        <v>138</v>
      </c>
      <c r="C205" s="71">
        <v>7061.5077000000001</v>
      </c>
      <c r="D205" s="71">
        <v>7598.4129999999996</v>
      </c>
      <c r="E205" s="71">
        <v>7802.7192808577283</v>
      </c>
      <c r="F205" s="71">
        <v>8012.5189530851967</v>
      </c>
      <c r="G205" s="71">
        <v>8012.5189530851967</v>
      </c>
      <c r="H205" s="71">
        <v>8227.9597230995278</v>
      </c>
      <c r="I205" s="71">
        <v>8227.9597230995278</v>
      </c>
      <c r="J205" s="71">
        <v>8449.1932688509423</v>
      </c>
      <c r="K205" s="71">
        <v>8449.1932688509423</v>
      </c>
    </row>
    <row r="206" spans="1:12" s="20" customFormat="1" x14ac:dyDescent="0.25">
      <c r="A206" s="18" t="s">
        <v>173</v>
      </c>
      <c r="B206" s="13" t="s">
        <v>138</v>
      </c>
      <c r="C206" s="71">
        <v>1279.5472500000001</v>
      </c>
      <c r="D206" s="71">
        <v>1340.2160000000001</v>
      </c>
      <c r="E206" s="71">
        <v>1504.2164490791408</v>
      </c>
      <c r="F206" s="71">
        <v>1595.5652455193372</v>
      </c>
      <c r="G206" s="71">
        <v>1625.4152455193371</v>
      </c>
      <c r="H206" s="71">
        <v>1659.2326137645989</v>
      </c>
      <c r="I206" s="71">
        <v>1722.5326137645989</v>
      </c>
      <c r="J206" s="71">
        <v>1725.4387842937931</v>
      </c>
      <c r="K206" s="71">
        <v>1825.4687842937933</v>
      </c>
    </row>
    <row r="207" spans="1:12" s="20" customFormat="1" ht="31.5" x14ac:dyDescent="0.25">
      <c r="A207" s="18" t="s">
        <v>174</v>
      </c>
      <c r="B207" s="13" t="s">
        <v>175</v>
      </c>
      <c r="C207" s="71">
        <v>15716.78</v>
      </c>
      <c r="D207" s="71">
        <v>16849.599999999999</v>
      </c>
      <c r="E207" s="71">
        <v>18351.41</v>
      </c>
      <c r="F207" s="71">
        <v>19569.082804922022</v>
      </c>
      <c r="G207" s="71">
        <v>19569.082804922022</v>
      </c>
      <c r="H207" s="71">
        <v>20867.551966082974</v>
      </c>
      <c r="I207" s="71">
        <v>20867.551966082974</v>
      </c>
      <c r="J207" s="71">
        <v>22252.178571580662</v>
      </c>
      <c r="K207" s="71">
        <v>22252.178571580662</v>
      </c>
      <c r="L207" s="11">
        <v>100.6</v>
      </c>
    </row>
    <row r="208" spans="1:12" s="43" customFormat="1" ht="18" x14ac:dyDescent="0.25">
      <c r="A208" s="18" t="s">
        <v>176</v>
      </c>
      <c r="B208" s="13" t="s">
        <v>10</v>
      </c>
      <c r="C208" s="73">
        <v>105.63</v>
      </c>
      <c r="D208" s="71">
        <v>107.20771048522661</v>
      </c>
      <c r="E208" s="71">
        <v>108.91303057639351</v>
      </c>
      <c r="F208" s="71">
        <v>106.63530924829222</v>
      </c>
      <c r="G208" s="71">
        <v>106.63530924829222</v>
      </c>
      <c r="H208" s="71">
        <v>106.63530924829222</v>
      </c>
      <c r="I208" s="71">
        <v>106.63530924829222</v>
      </c>
      <c r="J208" s="71">
        <v>106.63530924829222</v>
      </c>
      <c r="K208" s="71">
        <v>106.63530924829222</v>
      </c>
    </row>
    <row r="209" spans="1:11" s="20" customFormat="1" ht="21" x14ac:dyDescent="0.25">
      <c r="A209" s="18" t="s">
        <v>177</v>
      </c>
      <c r="B209" s="13" t="s">
        <v>178</v>
      </c>
      <c r="C209" s="71">
        <v>36.145000000000003</v>
      </c>
      <c r="D209" s="71">
        <v>35.344999999999999</v>
      </c>
      <c r="E209" s="71">
        <v>35.133000000000003</v>
      </c>
      <c r="F209" s="71">
        <v>34.75441462953092</v>
      </c>
      <c r="G209" s="71">
        <v>34.75441462953092</v>
      </c>
      <c r="H209" s="71">
        <v>34.379908810558526</v>
      </c>
      <c r="I209" s="71">
        <v>34.379908810558526</v>
      </c>
      <c r="J209" s="71">
        <v>34.009438582745972</v>
      </c>
      <c r="K209" s="71">
        <v>34.009438582745972</v>
      </c>
    </row>
    <row r="210" spans="1:11" s="43" customFormat="1" ht="21" x14ac:dyDescent="0.25">
      <c r="A210" s="18" t="s">
        <v>265</v>
      </c>
      <c r="B210" s="13" t="s">
        <v>175</v>
      </c>
      <c r="C210" s="71">
        <v>51615.483893780278</v>
      </c>
      <c r="D210" s="71">
        <v>56898.143217240031</v>
      </c>
      <c r="E210" s="71">
        <v>58680.003650623898</v>
      </c>
      <c r="F210" s="71">
        <v>64407.941595441596</v>
      </c>
      <c r="G210" s="71">
        <v>64408.012134189863</v>
      </c>
      <c r="H210" s="71">
        <v>68778.014941302026</v>
      </c>
      <c r="I210" s="71">
        <v>68778.074866310155</v>
      </c>
      <c r="J210" s="71">
        <v>73386.243386243383</v>
      </c>
      <c r="K210" s="71">
        <v>73386.222222222234</v>
      </c>
    </row>
    <row r="211" spans="1:11" s="20" customFormat="1" x14ac:dyDescent="0.25">
      <c r="A211" s="14" t="s">
        <v>179</v>
      </c>
      <c r="B211" s="15"/>
      <c r="C211" s="71"/>
      <c r="D211" s="71"/>
      <c r="E211" s="71"/>
      <c r="F211" s="71"/>
      <c r="G211" s="71"/>
      <c r="H211" s="71"/>
      <c r="I211" s="71"/>
      <c r="J211" s="71"/>
      <c r="K211" s="71"/>
    </row>
    <row r="212" spans="1:11" s="20" customFormat="1" x14ac:dyDescent="0.25">
      <c r="A212" s="18" t="s">
        <v>181</v>
      </c>
      <c r="B212" s="13" t="s">
        <v>70</v>
      </c>
      <c r="C212" s="71">
        <v>0.6</v>
      </c>
      <c r="D212" s="71">
        <v>0.4</v>
      </c>
      <c r="E212" s="71">
        <v>0.3</v>
      </c>
      <c r="F212" s="71">
        <v>0.3</v>
      </c>
      <c r="G212" s="71">
        <v>0.4</v>
      </c>
      <c r="H212" s="71">
        <v>0.3</v>
      </c>
      <c r="I212" s="71">
        <v>0.4</v>
      </c>
      <c r="J212" s="71">
        <v>0.3</v>
      </c>
      <c r="K212" s="71">
        <v>0.4</v>
      </c>
    </row>
    <row r="213" spans="1:11" s="20" customFormat="1" ht="31.5" x14ac:dyDescent="0.25">
      <c r="A213" s="18" t="s">
        <v>182</v>
      </c>
      <c r="B213" s="13" t="s">
        <v>8</v>
      </c>
      <c r="C213" s="71">
        <v>0.4</v>
      </c>
      <c r="D213" s="71">
        <v>0.3</v>
      </c>
      <c r="E213" s="71">
        <v>0.2</v>
      </c>
      <c r="F213" s="71">
        <v>0.2</v>
      </c>
      <c r="G213" s="71">
        <v>0.3</v>
      </c>
      <c r="H213" s="71">
        <v>0.2</v>
      </c>
      <c r="I213" s="71">
        <v>0.3</v>
      </c>
      <c r="J213" s="71">
        <v>0.2</v>
      </c>
      <c r="K213" s="71">
        <v>0.3</v>
      </c>
    </row>
    <row r="214" spans="1:11" s="20" customFormat="1" ht="21" x14ac:dyDescent="0.25">
      <c r="A214" s="18" t="s">
        <v>183</v>
      </c>
      <c r="B214" s="13" t="s">
        <v>184</v>
      </c>
      <c r="C214" s="71">
        <v>0.3</v>
      </c>
      <c r="D214" s="71">
        <v>0.2</v>
      </c>
      <c r="E214" s="71">
        <v>0.1</v>
      </c>
      <c r="F214" s="71">
        <v>0.1</v>
      </c>
      <c r="G214" s="71">
        <v>0.2</v>
      </c>
      <c r="H214" s="71">
        <v>0.1</v>
      </c>
      <c r="I214" s="71">
        <v>0.2</v>
      </c>
      <c r="J214" s="71">
        <v>0.1</v>
      </c>
      <c r="K214" s="71">
        <v>0.2</v>
      </c>
    </row>
    <row r="215" spans="1:11" s="20" customFormat="1" ht="42" x14ac:dyDescent="0.25">
      <c r="A215" s="26" t="s">
        <v>255</v>
      </c>
      <c r="B215" s="13" t="s">
        <v>184</v>
      </c>
      <c r="C215" s="71">
        <v>18854</v>
      </c>
      <c r="D215" s="71">
        <v>18778</v>
      </c>
      <c r="E215" s="71">
        <v>18700</v>
      </c>
      <c r="F215" s="71">
        <v>18720</v>
      </c>
      <c r="G215" s="71">
        <v>18680</v>
      </c>
      <c r="H215" s="71">
        <v>18740</v>
      </c>
      <c r="I215" s="71">
        <v>18700</v>
      </c>
      <c r="J215" s="71">
        <v>18900</v>
      </c>
      <c r="K215" s="71">
        <v>18750</v>
      </c>
    </row>
    <row r="216" spans="1:11" s="20" customFormat="1" x14ac:dyDescent="0.25">
      <c r="A216" s="18" t="s">
        <v>232</v>
      </c>
      <c r="B216" s="13" t="s">
        <v>184</v>
      </c>
      <c r="C216" s="71">
        <v>887</v>
      </c>
      <c r="D216" s="71">
        <v>872</v>
      </c>
      <c r="E216" s="71">
        <v>868</v>
      </c>
      <c r="F216" s="71">
        <v>880</v>
      </c>
      <c r="G216" s="71">
        <v>860</v>
      </c>
      <c r="H216" s="71">
        <v>885</v>
      </c>
      <c r="I216" s="71">
        <v>865</v>
      </c>
      <c r="J216" s="71">
        <v>890</v>
      </c>
      <c r="K216" s="71">
        <v>870</v>
      </c>
    </row>
    <row r="217" spans="1:11" s="20" customFormat="1" x14ac:dyDescent="0.25">
      <c r="A217" s="18" t="s">
        <v>25</v>
      </c>
      <c r="B217" s="13" t="s">
        <v>184</v>
      </c>
      <c r="C217" s="71">
        <v>236</v>
      </c>
      <c r="D217" s="74" t="s">
        <v>325</v>
      </c>
      <c r="E217" s="74" t="s">
        <v>325</v>
      </c>
      <c r="F217" s="74" t="s">
        <v>325</v>
      </c>
      <c r="G217" s="74" t="s">
        <v>325</v>
      </c>
      <c r="H217" s="74" t="s">
        <v>325</v>
      </c>
      <c r="I217" s="74" t="s">
        <v>325</v>
      </c>
      <c r="J217" s="74" t="s">
        <v>325</v>
      </c>
      <c r="K217" s="74" t="s">
        <v>325</v>
      </c>
    </row>
    <row r="218" spans="1:11" s="20" customFormat="1" x14ac:dyDescent="0.25">
      <c r="A218" s="18" t="s">
        <v>27</v>
      </c>
      <c r="B218" s="13" t="s">
        <v>184</v>
      </c>
      <c r="C218" s="71">
        <v>1474</v>
      </c>
      <c r="D218" s="71">
        <v>1410</v>
      </c>
      <c r="E218" s="71">
        <v>1400</v>
      </c>
      <c r="F218" s="71">
        <v>1440</v>
      </c>
      <c r="G218" s="71">
        <v>1400</v>
      </c>
      <c r="H218" s="71">
        <v>1460</v>
      </c>
      <c r="I218" s="71">
        <v>1420</v>
      </c>
      <c r="J218" s="71">
        <v>1480</v>
      </c>
      <c r="K218" s="71">
        <v>1430</v>
      </c>
    </row>
    <row r="219" spans="1:11" s="20" customFormat="1" ht="21" x14ac:dyDescent="0.25">
      <c r="A219" s="17" t="s">
        <v>233</v>
      </c>
      <c r="B219" s="13" t="s">
        <v>184</v>
      </c>
      <c r="C219" s="71">
        <v>270</v>
      </c>
      <c r="D219" s="71">
        <v>217</v>
      </c>
      <c r="E219" s="71">
        <v>210</v>
      </c>
      <c r="F219" s="71">
        <v>230</v>
      </c>
      <c r="G219" s="71">
        <v>210</v>
      </c>
      <c r="H219" s="71">
        <v>250</v>
      </c>
      <c r="I219" s="71">
        <v>220</v>
      </c>
      <c r="J219" s="71">
        <v>270</v>
      </c>
      <c r="K219" s="71">
        <v>230</v>
      </c>
    </row>
    <row r="220" spans="1:11" s="20" customFormat="1" x14ac:dyDescent="0.25">
      <c r="A220" s="17" t="s">
        <v>234</v>
      </c>
      <c r="B220" s="13" t="s">
        <v>184</v>
      </c>
      <c r="C220" s="71">
        <v>0</v>
      </c>
      <c r="D220" s="71">
        <v>0</v>
      </c>
      <c r="E220" s="71">
        <v>0</v>
      </c>
      <c r="F220" s="71">
        <v>0</v>
      </c>
      <c r="G220" s="71">
        <v>0</v>
      </c>
      <c r="H220" s="71">
        <v>0</v>
      </c>
      <c r="I220" s="71">
        <v>0</v>
      </c>
      <c r="J220" s="71">
        <v>0</v>
      </c>
      <c r="K220" s="71">
        <v>0</v>
      </c>
    </row>
    <row r="221" spans="1:11" s="20" customFormat="1" ht="31.5" x14ac:dyDescent="0.25">
      <c r="A221" s="17" t="s">
        <v>235</v>
      </c>
      <c r="B221" s="13" t="s">
        <v>184</v>
      </c>
      <c r="C221" s="71">
        <v>0</v>
      </c>
      <c r="D221" s="71">
        <v>0</v>
      </c>
      <c r="E221" s="71">
        <v>0</v>
      </c>
      <c r="F221" s="71">
        <v>0</v>
      </c>
      <c r="G221" s="71">
        <v>0</v>
      </c>
      <c r="H221" s="71">
        <v>0</v>
      </c>
      <c r="I221" s="71">
        <v>0</v>
      </c>
      <c r="J221" s="71">
        <v>0</v>
      </c>
      <c r="K221" s="71">
        <v>0</v>
      </c>
    </row>
    <row r="222" spans="1:11" s="20" customFormat="1" ht="21" x14ac:dyDescent="0.25">
      <c r="A222" s="17" t="s">
        <v>236</v>
      </c>
      <c r="B222" s="13" t="s">
        <v>184</v>
      </c>
      <c r="C222" s="71">
        <v>0</v>
      </c>
      <c r="D222" s="71">
        <v>0</v>
      </c>
      <c r="E222" s="71">
        <v>0</v>
      </c>
      <c r="F222" s="71">
        <v>0</v>
      </c>
      <c r="G222" s="71">
        <v>0</v>
      </c>
      <c r="H222" s="71">
        <v>0</v>
      </c>
      <c r="I222" s="71">
        <v>0</v>
      </c>
      <c r="J222" s="71">
        <v>0</v>
      </c>
      <c r="K222" s="71">
        <v>0</v>
      </c>
    </row>
    <row r="223" spans="1:11" s="20" customFormat="1" ht="73.5" x14ac:dyDescent="0.25">
      <c r="A223" s="17" t="s">
        <v>237</v>
      </c>
      <c r="B223" s="13" t="s">
        <v>184</v>
      </c>
      <c r="C223" s="71">
        <v>0</v>
      </c>
      <c r="D223" s="71">
        <v>0</v>
      </c>
      <c r="E223" s="71">
        <v>0</v>
      </c>
      <c r="F223" s="71">
        <v>0</v>
      </c>
      <c r="G223" s="71">
        <v>0</v>
      </c>
      <c r="H223" s="71">
        <v>0</v>
      </c>
      <c r="I223" s="71">
        <v>0</v>
      </c>
      <c r="J223" s="71">
        <v>0</v>
      </c>
      <c r="K223" s="71">
        <v>0</v>
      </c>
    </row>
    <row r="224" spans="1:11" s="20" customFormat="1" ht="52.5" x14ac:dyDescent="0.25">
      <c r="A224" s="18" t="s">
        <v>362</v>
      </c>
      <c r="B224" s="13" t="s">
        <v>184</v>
      </c>
      <c r="C224" s="71">
        <v>360</v>
      </c>
      <c r="D224" s="71">
        <v>101</v>
      </c>
      <c r="E224" s="71">
        <v>110</v>
      </c>
      <c r="F224" s="71">
        <v>130</v>
      </c>
      <c r="G224" s="71">
        <v>110</v>
      </c>
      <c r="H224" s="71">
        <v>150</v>
      </c>
      <c r="I224" s="71">
        <v>120</v>
      </c>
      <c r="J224" s="71">
        <v>180</v>
      </c>
      <c r="K224" s="71">
        <v>130</v>
      </c>
    </row>
    <row r="225" spans="1:11" s="20" customFormat="1" x14ac:dyDescent="0.25">
      <c r="A225" s="18" t="s">
        <v>238</v>
      </c>
      <c r="B225" s="13" t="s">
        <v>184</v>
      </c>
      <c r="C225" s="71">
        <v>939</v>
      </c>
      <c r="D225" s="71">
        <v>885</v>
      </c>
      <c r="E225" s="71">
        <v>900</v>
      </c>
      <c r="F225" s="71">
        <v>920</v>
      </c>
      <c r="G225" s="71">
        <v>900</v>
      </c>
      <c r="H225" s="71">
        <v>930</v>
      </c>
      <c r="I225" s="71">
        <v>910</v>
      </c>
      <c r="J225" s="71">
        <v>950</v>
      </c>
      <c r="K225" s="71">
        <v>920</v>
      </c>
    </row>
    <row r="226" spans="1:11" s="20" customFormat="1" ht="42" x14ac:dyDescent="0.25">
      <c r="A226" s="18" t="s">
        <v>239</v>
      </c>
      <c r="B226" s="13" t="s">
        <v>184</v>
      </c>
      <c r="C226" s="71">
        <v>1575</v>
      </c>
      <c r="D226" s="71">
        <v>1730</v>
      </c>
      <c r="E226" s="71">
        <v>1750</v>
      </c>
      <c r="F226" s="71">
        <v>1780</v>
      </c>
      <c r="G226" s="71">
        <v>1750</v>
      </c>
      <c r="H226" s="71">
        <v>1800</v>
      </c>
      <c r="I226" s="71">
        <v>1770</v>
      </c>
      <c r="J226" s="71">
        <v>1830</v>
      </c>
      <c r="K226" s="71">
        <v>1780</v>
      </c>
    </row>
    <row r="227" spans="1:11" s="20" customFormat="1" x14ac:dyDescent="0.25">
      <c r="A227" s="18" t="s">
        <v>240</v>
      </c>
      <c r="B227" s="13" t="s">
        <v>184</v>
      </c>
      <c r="C227" s="71">
        <v>647</v>
      </c>
      <c r="D227" s="71">
        <v>614</v>
      </c>
      <c r="E227" s="71">
        <v>610</v>
      </c>
      <c r="F227" s="71">
        <v>630</v>
      </c>
      <c r="G227" s="71">
        <v>610</v>
      </c>
      <c r="H227" s="71">
        <v>650</v>
      </c>
      <c r="I227" s="71">
        <v>620</v>
      </c>
      <c r="J227" s="71">
        <v>690</v>
      </c>
      <c r="K227" s="71">
        <v>640</v>
      </c>
    </row>
    <row r="228" spans="1:11" s="20" customFormat="1" x14ac:dyDescent="0.25">
      <c r="A228" s="18" t="s">
        <v>241</v>
      </c>
      <c r="B228" s="13" t="s">
        <v>184</v>
      </c>
      <c r="C228" s="71">
        <v>3345</v>
      </c>
      <c r="D228" s="71">
        <v>3118</v>
      </c>
      <c r="E228" s="71">
        <v>3120</v>
      </c>
      <c r="F228" s="71">
        <v>3250</v>
      </c>
      <c r="G228" s="71">
        <v>3150</v>
      </c>
      <c r="H228" s="71">
        <v>3300</v>
      </c>
      <c r="I228" s="71">
        <v>3200</v>
      </c>
      <c r="J228" s="71">
        <v>3400</v>
      </c>
      <c r="K228" s="71">
        <v>3300</v>
      </c>
    </row>
    <row r="229" spans="1:11" s="20" customFormat="1" x14ac:dyDescent="0.25">
      <c r="A229" s="18" t="s">
        <v>242</v>
      </c>
      <c r="B229" s="13" t="s">
        <v>184</v>
      </c>
      <c r="C229" s="71">
        <v>188</v>
      </c>
      <c r="D229" s="71">
        <v>170</v>
      </c>
      <c r="E229" s="71">
        <v>170</v>
      </c>
      <c r="F229" s="71">
        <v>180</v>
      </c>
      <c r="G229" s="71">
        <v>170</v>
      </c>
      <c r="H229" s="71">
        <v>190</v>
      </c>
      <c r="I229" s="71">
        <v>175</v>
      </c>
      <c r="J229" s="71">
        <v>205</v>
      </c>
      <c r="K229" s="71">
        <v>180</v>
      </c>
    </row>
    <row r="230" spans="1:11" s="20" customFormat="1" ht="21" x14ac:dyDescent="0.25">
      <c r="A230" s="18" t="s">
        <v>243</v>
      </c>
      <c r="B230" s="13" t="s">
        <v>184</v>
      </c>
      <c r="C230" s="71">
        <v>277</v>
      </c>
      <c r="D230" s="71">
        <v>265</v>
      </c>
      <c r="E230" s="71">
        <v>260</v>
      </c>
      <c r="F230" s="71">
        <v>270</v>
      </c>
      <c r="G230" s="71">
        <v>255</v>
      </c>
      <c r="H230" s="71">
        <v>275</v>
      </c>
      <c r="I230" s="71">
        <v>260</v>
      </c>
      <c r="J230" s="71">
        <v>280</v>
      </c>
      <c r="K230" s="71">
        <v>265</v>
      </c>
    </row>
    <row r="231" spans="1:11" s="20" customFormat="1" ht="31.5" x14ac:dyDescent="0.25">
      <c r="A231" s="18" t="s">
        <v>244</v>
      </c>
      <c r="B231" s="13" t="s">
        <v>184</v>
      </c>
      <c r="C231" s="71">
        <v>2524</v>
      </c>
      <c r="D231" s="71">
        <v>2868</v>
      </c>
      <c r="E231" s="71">
        <v>2900</v>
      </c>
      <c r="F231" s="71">
        <v>2950</v>
      </c>
      <c r="G231" s="71">
        <v>2900</v>
      </c>
      <c r="H231" s="71">
        <v>3000</v>
      </c>
      <c r="I231" s="71">
        <v>2950</v>
      </c>
      <c r="J231" s="71">
        <v>3200</v>
      </c>
      <c r="K231" s="71">
        <v>3000</v>
      </c>
    </row>
    <row r="232" spans="1:11" s="20" customFormat="1" x14ac:dyDescent="0.25">
      <c r="A232" s="18" t="s">
        <v>245</v>
      </c>
      <c r="B232" s="13" t="s">
        <v>184</v>
      </c>
      <c r="C232" s="71">
        <v>2830</v>
      </c>
      <c r="D232" s="71">
        <v>2723</v>
      </c>
      <c r="E232" s="71">
        <v>2730</v>
      </c>
      <c r="F232" s="71">
        <v>2770</v>
      </c>
      <c r="G232" s="71">
        <v>2725</v>
      </c>
      <c r="H232" s="71">
        <v>2780</v>
      </c>
      <c r="I232" s="71">
        <v>2730</v>
      </c>
      <c r="J232" s="71">
        <v>2790</v>
      </c>
      <c r="K232" s="71">
        <v>2740</v>
      </c>
    </row>
    <row r="233" spans="1:11" s="20" customFormat="1" ht="21" x14ac:dyDescent="0.25">
      <c r="A233" s="18" t="s">
        <v>246</v>
      </c>
      <c r="B233" s="13" t="s">
        <v>184</v>
      </c>
      <c r="C233" s="71">
        <v>1937</v>
      </c>
      <c r="D233" s="71">
        <v>1907</v>
      </c>
      <c r="E233" s="71">
        <v>1910</v>
      </c>
      <c r="F233" s="71">
        <v>1915</v>
      </c>
      <c r="G233" s="71">
        <v>1910</v>
      </c>
      <c r="H233" s="71">
        <v>1925</v>
      </c>
      <c r="I233" s="71">
        <v>1915</v>
      </c>
      <c r="J233" s="71">
        <v>1935</v>
      </c>
      <c r="K233" s="71">
        <v>1920</v>
      </c>
    </row>
    <row r="234" spans="1:11" s="20" customFormat="1" ht="21" x14ac:dyDescent="0.25">
      <c r="A234" s="18" t="s">
        <v>247</v>
      </c>
      <c r="B234" s="13" t="s">
        <v>184</v>
      </c>
      <c r="C234" s="71">
        <v>1298</v>
      </c>
      <c r="D234" s="74" t="s">
        <v>325</v>
      </c>
      <c r="E234" s="74" t="s">
        <v>325</v>
      </c>
      <c r="F234" s="74" t="s">
        <v>325</v>
      </c>
      <c r="G234" s="74" t="s">
        <v>325</v>
      </c>
      <c r="H234" s="74" t="s">
        <v>325</v>
      </c>
      <c r="I234" s="74" t="s">
        <v>325</v>
      </c>
      <c r="J234" s="74" t="s">
        <v>325</v>
      </c>
      <c r="K234" s="74" t="s">
        <v>325</v>
      </c>
    </row>
    <row r="235" spans="1:11" s="31" customFormat="1" ht="21" x14ac:dyDescent="0.25">
      <c r="A235" s="18" t="s">
        <v>251</v>
      </c>
      <c r="B235" s="13" t="s">
        <v>48</v>
      </c>
      <c r="C235" s="71">
        <v>11677.9</v>
      </c>
      <c r="D235" s="71">
        <v>12821.2</v>
      </c>
      <c r="E235" s="71">
        <v>13167.8</v>
      </c>
      <c r="F235" s="71">
        <v>14468.6</v>
      </c>
      <c r="G235" s="71">
        <v>14437.7</v>
      </c>
      <c r="H235" s="71">
        <v>15466.8</v>
      </c>
      <c r="I235" s="71">
        <v>15433.8</v>
      </c>
      <c r="J235" s="71">
        <v>16644</v>
      </c>
      <c r="K235" s="71">
        <v>16511.900000000001</v>
      </c>
    </row>
    <row r="236" spans="1:11" s="20" customFormat="1" x14ac:dyDescent="0.25">
      <c r="A236" s="18" t="s">
        <v>185</v>
      </c>
      <c r="B236" s="13" t="s">
        <v>48</v>
      </c>
      <c r="C236" s="71">
        <v>33.79</v>
      </c>
      <c r="D236" s="71">
        <v>35</v>
      </c>
      <c r="E236" s="71">
        <v>37</v>
      </c>
      <c r="F236" s="71">
        <v>39</v>
      </c>
      <c r="G236" s="71">
        <v>37</v>
      </c>
      <c r="H236" s="71">
        <v>42</v>
      </c>
      <c r="I236" s="71">
        <v>39</v>
      </c>
      <c r="J236" s="71">
        <v>45</v>
      </c>
      <c r="K236" s="71">
        <v>42</v>
      </c>
    </row>
    <row r="237" spans="1:11" s="20" customFormat="1" ht="42" x14ac:dyDescent="0.25">
      <c r="A237" s="18" t="s">
        <v>186</v>
      </c>
      <c r="B237" s="13" t="s">
        <v>70</v>
      </c>
      <c r="C237" s="76" t="s">
        <v>267</v>
      </c>
      <c r="D237" s="76" t="s">
        <v>267</v>
      </c>
      <c r="E237" s="76" t="s">
        <v>267</v>
      </c>
      <c r="F237" s="76" t="s">
        <v>267</v>
      </c>
      <c r="G237" s="76" t="s">
        <v>267</v>
      </c>
      <c r="H237" s="76" t="s">
        <v>267</v>
      </c>
      <c r="I237" s="76" t="s">
        <v>267</v>
      </c>
      <c r="J237" s="76" t="s">
        <v>267</v>
      </c>
      <c r="K237" s="76" t="s">
        <v>267</v>
      </c>
    </row>
    <row r="238" spans="1:11" s="20" customFormat="1" x14ac:dyDescent="0.25">
      <c r="A238" s="14" t="s">
        <v>187</v>
      </c>
      <c r="B238" s="15"/>
      <c r="C238" s="71"/>
      <c r="D238" s="71"/>
      <c r="E238" s="71"/>
      <c r="F238" s="71"/>
      <c r="G238" s="71"/>
      <c r="H238" s="71"/>
      <c r="I238" s="71"/>
      <c r="J238" s="71"/>
      <c r="K238" s="71"/>
    </row>
    <row r="239" spans="1:11" s="20" customFormat="1" ht="21" x14ac:dyDescent="0.25">
      <c r="A239" s="18" t="s">
        <v>188</v>
      </c>
      <c r="B239" s="13" t="s">
        <v>72</v>
      </c>
      <c r="C239" s="71">
        <f>C240+C241</f>
        <v>49</v>
      </c>
      <c r="D239" s="71">
        <f t="shared" ref="D239:K239" si="0">D240+D241</f>
        <v>49</v>
      </c>
      <c r="E239" s="71">
        <f t="shared" si="0"/>
        <v>50</v>
      </c>
      <c r="F239" s="71">
        <f t="shared" si="0"/>
        <v>46</v>
      </c>
      <c r="G239" s="71">
        <f t="shared" si="0"/>
        <v>46</v>
      </c>
      <c r="H239" s="71">
        <f t="shared" si="0"/>
        <v>47</v>
      </c>
      <c r="I239" s="71">
        <f t="shared" si="0"/>
        <v>47</v>
      </c>
      <c r="J239" s="71">
        <f t="shared" si="0"/>
        <v>48</v>
      </c>
      <c r="K239" s="71">
        <f t="shared" si="0"/>
        <v>48</v>
      </c>
    </row>
    <row r="240" spans="1:11" s="20" customFormat="1" x14ac:dyDescent="0.25">
      <c r="A240" s="16" t="s">
        <v>189</v>
      </c>
      <c r="B240" s="13" t="s">
        <v>72</v>
      </c>
      <c r="C240" s="74">
        <v>27</v>
      </c>
      <c r="D240" s="74">
        <v>27</v>
      </c>
      <c r="E240" s="74">
        <v>28</v>
      </c>
      <c r="F240" s="74">
        <v>25</v>
      </c>
      <c r="G240" s="74">
        <v>25</v>
      </c>
      <c r="H240" s="74">
        <v>26</v>
      </c>
      <c r="I240" s="74">
        <v>26</v>
      </c>
      <c r="J240" s="74">
        <v>26</v>
      </c>
      <c r="K240" s="74">
        <v>26</v>
      </c>
    </row>
    <row r="241" spans="1:12" s="69" customFormat="1" ht="21" x14ac:dyDescent="0.25">
      <c r="A241" s="24" t="s">
        <v>190</v>
      </c>
      <c r="B241" s="12"/>
      <c r="C241" s="83">
        <v>22</v>
      </c>
      <c r="D241" s="83">
        <v>22</v>
      </c>
      <c r="E241" s="83">
        <v>22</v>
      </c>
      <c r="F241" s="83">
        <v>21</v>
      </c>
      <c r="G241" s="83">
        <v>21</v>
      </c>
      <c r="H241" s="83">
        <v>21</v>
      </c>
      <c r="I241" s="83">
        <v>21</v>
      </c>
      <c r="J241" s="83">
        <v>22</v>
      </c>
      <c r="K241" s="83">
        <v>22</v>
      </c>
    </row>
    <row r="242" spans="1:12" s="20" customFormat="1" ht="21" x14ac:dyDescent="0.25">
      <c r="A242" s="17" t="s">
        <v>191</v>
      </c>
      <c r="B242" s="13" t="s">
        <v>72</v>
      </c>
      <c r="C242" s="74">
        <v>22</v>
      </c>
      <c r="D242" s="74">
        <v>22</v>
      </c>
      <c r="E242" s="74">
        <v>22</v>
      </c>
      <c r="F242" s="74">
        <v>21</v>
      </c>
      <c r="G242" s="74">
        <v>21</v>
      </c>
      <c r="H242" s="74">
        <v>21</v>
      </c>
      <c r="I242" s="74">
        <v>21</v>
      </c>
      <c r="J242" s="74">
        <v>22</v>
      </c>
      <c r="K242" s="74">
        <v>22</v>
      </c>
    </row>
    <row r="243" spans="1:12" s="20" customFormat="1" ht="21" x14ac:dyDescent="0.25">
      <c r="A243" s="17" t="s">
        <v>192</v>
      </c>
      <c r="B243" s="13" t="s">
        <v>72</v>
      </c>
      <c r="C243" s="71">
        <v>0</v>
      </c>
      <c r="D243" s="71">
        <v>0</v>
      </c>
      <c r="E243" s="71">
        <v>0</v>
      </c>
      <c r="F243" s="71">
        <v>0</v>
      </c>
      <c r="G243" s="71">
        <v>0</v>
      </c>
      <c r="H243" s="71">
        <v>0</v>
      </c>
      <c r="I243" s="71">
        <v>0</v>
      </c>
      <c r="J243" s="71">
        <v>0</v>
      </c>
      <c r="K243" s="71">
        <v>0</v>
      </c>
    </row>
    <row r="244" spans="1:12" s="20" customFormat="1" ht="21" x14ac:dyDescent="0.25">
      <c r="A244" s="16" t="s">
        <v>193</v>
      </c>
      <c r="B244" s="13"/>
      <c r="C244" s="71"/>
      <c r="D244" s="71"/>
      <c r="E244" s="71"/>
      <c r="F244" s="71"/>
      <c r="G244" s="71"/>
      <c r="H244" s="71"/>
      <c r="I244" s="71"/>
      <c r="J244" s="71"/>
      <c r="K244" s="71"/>
    </row>
    <row r="245" spans="1:12" s="20" customFormat="1" x14ac:dyDescent="0.25">
      <c r="A245" s="17" t="s">
        <v>194</v>
      </c>
      <c r="B245" s="13" t="s">
        <v>72</v>
      </c>
      <c r="C245" s="71">
        <v>0</v>
      </c>
      <c r="D245" s="71">
        <v>0</v>
      </c>
      <c r="E245" s="71">
        <v>0</v>
      </c>
      <c r="F245" s="71">
        <v>0</v>
      </c>
      <c r="G245" s="71">
        <v>0</v>
      </c>
      <c r="H245" s="71">
        <v>0</v>
      </c>
      <c r="I245" s="71">
        <v>0</v>
      </c>
      <c r="J245" s="71">
        <v>0</v>
      </c>
      <c r="K245" s="71">
        <v>0</v>
      </c>
    </row>
    <row r="246" spans="1:12" s="20" customFormat="1" x14ac:dyDescent="0.25">
      <c r="A246" s="17" t="s">
        <v>195</v>
      </c>
      <c r="B246" s="13" t="s">
        <v>72</v>
      </c>
      <c r="C246" s="71">
        <v>6</v>
      </c>
      <c r="D246" s="71">
        <v>6</v>
      </c>
      <c r="E246" s="71">
        <v>6</v>
      </c>
      <c r="F246" s="71">
        <v>6</v>
      </c>
      <c r="G246" s="71">
        <v>6</v>
      </c>
      <c r="H246" s="71">
        <v>6</v>
      </c>
      <c r="I246" s="71">
        <v>6</v>
      </c>
      <c r="J246" s="71">
        <v>6</v>
      </c>
      <c r="K246" s="71">
        <v>6</v>
      </c>
      <c r="L246" s="11">
        <v>3</v>
      </c>
    </row>
    <row r="247" spans="1:12" s="20" customFormat="1" x14ac:dyDescent="0.25">
      <c r="A247" s="17" t="s">
        <v>196</v>
      </c>
      <c r="B247" s="13" t="s">
        <v>72</v>
      </c>
      <c r="C247" s="71">
        <v>1</v>
      </c>
      <c r="D247" s="71">
        <v>1</v>
      </c>
      <c r="E247" s="71">
        <v>0</v>
      </c>
      <c r="F247" s="71">
        <v>0</v>
      </c>
      <c r="G247" s="71">
        <v>0</v>
      </c>
      <c r="H247" s="71">
        <v>0</v>
      </c>
      <c r="I247" s="71">
        <v>0</v>
      </c>
      <c r="J247" s="71">
        <v>0</v>
      </c>
      <c r="K247" s="71">
        <v>0</v>
      </c>
      <c r="L247" s="11">
        <v>1</v>
      </c>
    </row>
    <row r="248" spans="1:12" s="20" customFormat="1" ht="21" x14ac:dyDescent="0.25">
      <c r="A248" s="18" t="s">
        <v>197</v>
      </c>
      <c r="B248" s="13" t="s">
        <v>184</v>
      </c>
      <c r="C248" s="71">
        <f>C249+C250</f>
        <v>19745</v>
      </c>
      <c r="D248" s="71">
        <f t="shared" ref="D248:K248" si="1">D249+D250</f>
        <v>19916</v>
      </c>
      <c r="E248" s="71">
        <f t="shared" si="1"/>
        <v>20315</v>
      </c>
      <c r="F248" s="71">
        <f t="shared" si="1"/>
        <v>20645</v>
      </c>
      <c r="G248" s="71">
        <f t="shared" si="1"/>
        <v>20645</v>
      </c>
      <c r="H248" s="71">
        <f t="shared" si="1"/>
        <v>20745</v>
      </c>
      <c r="I248" s="71">
        <f t="shared" si="1"/>
        <v>20745</v>
      </c>
      <c r="J248" s="71">
        <f t="shared" si="1"/>
        <v>20745</v>
      </c>
      <c r="K248" s="71">
        <f t="shared" si="1"/>
        <v>20745</v>
      </c>
    </row>
    <row r="249" spans="1:12" s="20" customFormat="1" x14ac:dyDescent="0.25">
      <c r="A249" s="16" t="s">
        <v>198</v>
      </c>
      <c r="B249" s="13" t="s">
        <v>184</v>
      </c>
      <c r="C249" s="74">
        <v>6125</v>
      </c>
      <c r="D249" s="74">
        <v>5925</v>
      </c>
      <c r="E249" s="74">
        <v>6075</v>
      </c>
      <c r="F249" s="74">
        <v>6305</v>
      </c>
      <c r="G249" s="74">
        <v>6305</v>
      </c>
      <c r="H249" s="74">
        <v>6305</v>
      </c>
      <c r="I249" s="74">
        <v>6305</v>
      </c>
      <c r="J249" s="74">
        <v>6305</v>
      </c>
      <c r="K249" s="74">
        <v>6305</v>
      </c>
    </row>
    <row r="250" spans="1:12" s="20" customFormat="1" x14ac:dyDescent="0.25">
      <c r="A250" s="16" t="s">
        <v>199</v>
      </c>
      <c r="B250" s="13"/>
      <c r="C250" s="74">
        <v>13620</v>
      </c>
      <c r="D250" s="74">
        <v>13991</v>
      </c>
      <c r="E250" s="74">
        <v>14240</v>
      </c>
      <c r="F250" s="74">
        <v>14340</v>
      </c>
      <c r="G250" s="74">
        <v>14340</v>
      </c>
      <c r="H250" s="74">
        <v>14440</v>
      </c>
      <c r="I250" s="74">
        <v>14440</v>
      </c>
      <c r="J250" s="74">
        <v>14440</v>
      </c>
      <c r="K250" s="74">
        <v>14440</v>
      </c>
    </row>
    <row r="251" spans="1:12" s="20" customFormat="1" ht="21" x14ac:dyDescent="0.25">
      <c r="A251" s="17" t="s">
        <v>200</v>
      </c>
      <c r="B251" s="13" t="s">
        <v>184</v>
      </c>
      <c r="C251" s="74">
        <v>13620</v>
      </c>
      <c r="D251" s="74">
        <v>13991</v>
      </c>
      <c r="E251" s="74">
        <v>14240</v>
      </c>
      <c r="F251" s="74">
        <v>14340</v>
      </c>
      <c r="G251" s="74">
        <v>14340</v>
      </c>
      <c r="H251" s="74">
        <v>14440</v>
      </c>
      <c r="I251" s="74">
        <v>14440</v>
      </c>
      <c r="J251" s="74">
        <v>14440</v>
      </c>
      <c r="K251" s="74">
        <v>14440</v>
      </c>
    </row>
    <row r="252" spans="1:12" s="20" customFormat="1" ht="21" x14ac:dyDescent="0.25">
      <c r="A252" s="17" t="s">
        <v>201</v>
      </c>
      <c r="B252" s="13" t="s">
        <v>184</v>
      </c>
      <c r="C252" s="71">
        <v>0</v>
      </c>
      <c r="D252" s="71">
        <v>0</v>
      </c>
      <c r="E252" s="71">
        <v>0</v>
      </c>
      <c r="F252" s="71">
        <v>0</v>
      </c>
      <c r="G252" s="71">
        <v>0</v>
      </c>
      <c r="H252" s="71">
        <v>0</v>
      </c>
      <c r="I252" s="71">
        <v>0</v>
      </c>
      <c r="J252" s="71">
        <v>0</v>
      </c>
      <c r="K252" s="71">
        <v>0</v>
      </c>
    </row>
    <row r="253" spans="1:12" s="69" customFormat="1" x14ac:dyDescent="0.25">
      <c r="A253" s="16" t="s">
        <v>202</v>
      </c>
      <c r="B253" s="13"/>
      <c r="C253" s="71"/>
      <c r="D253" s="71"/>
      <c r="E253" s="71"/>
      <c r="F253" s="71"/>
      <c r="G253" s="71"/>
      <c r="H253" s="71"/>
      <c r="I253" s="71"/>
      <c r="J253" s="71"/>
      <c r="K253" s="71"/>
    </row>
    <row r="254" spans="1:12" s="20" customFormat="1" x14ac:dyDescent="0.25">
      <c r="A254" s="17" t="s">
        <v>203</v>
      </c>
      <c r="B254" s="13" t="s">
        <v>184</v>
      </c>
      <c r="C254" s="71">
        <v>0</v>
      </c>
      <c r="D254" s="71">
        <v>0</v>
      </c>
      <c r="E254" s="71">
        <v>0</v>
      </c>
      <c r="F254" s="71">
        <v>0</v>
      </c>
      <c r="G254" s="71">
        <v>0</v>
      </c>
      <c r="H254" s="71">
        <v>0</v>
      </c>
      <c r="I254" s="71">
        <v>0</v>
      </c>
      <c r="J254" s="71">
        <v>0</v>
      </c>
      <c r="K254" s="71">
        <v>0</v>
      </c>
    </row>
    <row r="255" spans="1:12" s="20" customFormat="1" x14ac:dyDescent="0.25">
      <c r="A255" s="17" t="s">
        <v>204</v>
      </c>
      <c r="B255" s="13" t="s">
        <v>184</v>
      </c>
      <c r="C255" s="71">
        <v>2800</v>
      </c>
      <c r="D255" s="71">
        <v>2915</v>
      </c>
      <c r="E255" s="71">
        <v>3112</v>
      </c>
      <c r="F255" s="71">
        <v>3243</v>
      </c>
      <c r="G255" s="71">
        <v>3087</v>
      </c>
      <c r="H255" s="71">
        <v>3356</v>
      </c>
      <c r="I255" s="71">
        <v>3183</v>
      </c>
      <c r="J255" s="71">
        <v>3459</v>
      </c>
      <c r="K255" s="71">
        <v>3245</v>
      </c>
    </row>
    <row r="256" spans="1:12" s="20" customFormat="1" x14ac:dyDescent="0.25">
      <c r="A256" s="17" t="s">
        <v>205</v>
      </c>
      <c r="B256" s="13" t="s">
        <v>184</v>
      </c>
      <c r="C256" s="71">
        <v>324</v>
      </c>
      <c r="D256" s="71">
        <v>262</v>
      </c>
      <c r="E256" s="71">
        <v>199</v>
      </c>
      <c r="F256" s="71">
        <v>0</v>
      </c>
      <c r="G256" s="71">
        <v>0</v>
      </c>
      <c r="H256" s="71">
        <v>0</v>
      </c>
      <c r="I256" s="71">
        <v>0</v>
      </c>
      <c r="J256" s="71">
        <v>0</v>
      </c>
      <c r="K256" s="71">
        <v>0</v>
      </c>
    </row>
    <row r="257" spans="1:11" s="20" customFormat="1" x14ac:dyDescent="0.25">
      <c r="A257" s="19" t="s">
        <v>206</v>
      </c>
      <c r="B257" s="13" t="s">
        <v>180</v>
      </c>
      <c r="C257" s="71"/>
      <c r="D257" s="71"/>
      <c r="E257" s="71"/>
      <c r="F257" s="71"/>
      <c r="G257" s="71"/>
      <c r="H257" s="71"/>
      <c r="I257" s="71"/>
      <c r="J257" s="71"/>
      <c r="K257" s="71"/>
    </row>
    <row r="258" spans="1:11" s="20" customFormat="1" x14ac:dyDescent="0.25">
      <c r="A258" s="18" t="s">
        <v>207</v>
      </c>
      <c r="B258" s="13" t="s">
        <v>184</v>
      </c>
      <c r="C258" s="11">
        <v>486</v>
      </c>
      <c r="D258" s="11">
        <v>536</v>
      </c>
      <c r="E258" s="11">
        <v>583</v>
      </c>
      <c r="F258" s="11">
        <v>739</v>
      </c>
      <c r="G258" s="11">
        <v>693</v>
      </c>
      <c r="H258" s="11">
        <v>896</v>
      </c>
      <c r="I258" s="11">
        <v>800</v>
      </c>
      <c r="J258" s="11">
        <v>888</v>
      </c>
      <c r="K258" s="11">
        <v>803</v>
      </c>
    </row>
    <row r="259" spans="1:11" s="20" customFormat="1" x14ac:dyDescent="0.25">
      <c r="A259" s="18" t="s">
        <v>208</v>
      </c>
      <c r="B259" s="13" t="s">
        <v>184</v>
      </c>
      <c r="C259" s="11">
        <v>35</v>
      </c>
      <c r="D259" s="11">
        <v>50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</row>
    <row r="260" spans="1:11" s="20" customFormat="1" ht="52.5" x14ac:dyDescent="0.25">
      <c r="A260" s="46" t="s">
        <v>258</v>
      </c>
      <c r="B260" s="13" t="s">
        <v>214</v>
      </c>
      <c r="C260" s="11">
        <v>71.099999999999994</v>
      </c>
      <c r="D260" s="11">
        <v>70.900000000000006</v>
      </c>
      <c r="E260" s="11">
        <v>72.7</v>
      </c>
      <c r="F260" s="11">
        <v>75.48</v>
      </c>
      <c r="G260" s="11">
        <v>75.48</v>
      </c>
      <c r="H260" s="11">
        <v>75.48</v>
      </c>
      <c r="I260" s="11">
        <v>75.48</v>
      </c>
      <c r="J260" s="11">
        <v>75.48</v>
      </c>
      <c r="K260" s="11">
        <v>75.48</v>
      </c>
    </row>
    <row r="261" spans="1:11" s="20" customFormat="1" ht="42" x14ac:dyDescent="0.25">
      <c r="A261" s="47" t="s">
        <v>259</v>
      </c>
      <c r="B261" s="13" t="s">
        <v>214</v>
      </c>
      <c r="C261" s="11">
        <v>17.634</v>
      </c>
      <c r="D261" s="11">
        <v>16.425000000000001</v>
      </c>
      <c r="E261" s="11">
        <v>14.484999999999999</v>
      </c>
      <c r="F261" s="11">
        <v>11.827999999999999</v>
      </c>
      <c r="G261" s="11">
        <v>11.827999999999999</v>
      </c>
      <c r="H261" s="11">
        <v>11.827999999999999</v>
      </c>
      <c r="I261" s="11">
        <v>11.827999999999999</v>
      </c>
      <c r="J261" s="11">
        <v>11.827999999999999</v>
      </c>
      <c r="K261" s="11">
        <v>11.827999999999999</v>
      </c>
    </row>
    <row r="262" spans="1:11" s="20" customFormat="1" ht="63" x14ac:dyDescent="0.25">
      <c r="A262" s="47" t="s">
        <v>260</v>
      </c>
      <c r="B262" s="13" t="s">
        <v>214</v>
      </c>
      <c r="C262" s="11">
        <v>0</v>
      </c>
      <c r="D262" s="11">
        <v>1.0409999999999999</v>
      </c>
      <c r="E262" s="11">
        <v>0.33300000000000002</v>
      </c>
      <c r="F262" s="11">
        <v>0.307</v>
      </c>
      <c r="G262" s="11">
        <v>0.307</v>
      </c>
      <c r="H262" s="11">
        <v>0.307</v>
      </c>
      <c r="I262" s="11">
        <v>0.307</v>
      </c>
      <c r="J262" s="11">
        <v>0.307</v>
      </c>
      <c r="K262" s="11">
        <v>0.307</v>
      </c>
    </row>
    <row r="263" spans="1:11" s="20" customFormat="1" ht="63" x14ac:dyDescent="0.25">
      <c r="A263" s="47" t="s">
        <v>261</v>
      </c>
      <c r="B263" s="13" t="s">
        <v>214</v>
      </c>
      <c r="C263" s="11">
        <v>93</v>
      </c>
      <c r="D263" s="11">
        <v>74.62</v>
      </c>
      <c r="E263" s="11">
        <v>75.17</v>
      </c>
      <c r="F263" s="11">
        <v>75.274000000000001</v>
      </c>
      <c r="G263" s="11">
        <v>75.274000000000001</v>
      </c>
      <c r="H263" s="11">
        <v>75.549000000000007</v>
      </c>
      <c r="I263" s="11">
        <v>75.549000000000007</v>
      </c>
      <c r="J263" s="11">
        <v>75.549000000000007</v>
      </c>
      <c r="K263" s="11">
        <v>75.549000000000007</v>
      </c>
    </row>
    <row r="264" spans="1:11" s="20" customFormat="1" ht="31.5" x14ac:dyDescent="0.25">
      <c r="A264" s="27" t="s">
        <v>262</v>
      </c>
      <c r="B264" s="13" t="s">
        <v>214</v>
      </c>
      <c r="C264" s="11">
        <v>52.524999999999999</v>
      </c>
      <c r="D264" s="11">
        <v>57.947000000000003</v>
      </c>
      <c r="E264" s="11">
        <v>57.95</v>
      </c>
      <c r="F264" s="11">
        <v>57.95</v>
      </c>
      <c r="G264" s="11">
        <v>57.95</v>
      </c>
      <c r="H264" s="11">
        <v>57.95</v>
      </c>
      <c r="I264" s="11">
        <v>57.95</v>
      </c>
      <c r="J264" s="11">
        <v>57.95</v>
      </c>
      <c r="K264" s="11">
        <v>57.95</v>
      </c>
    </row>
    <row r="265" spans="1:11" s="20" customFormat="1" x14ac:dyDescent="0.25">
      <c r="A265" s="19" t="s">
        <v>257</v>
      </c>
      <c r="B265" s="30"/>
      <c r="C265" s="11"/>
      <c r="D265" s="11"/>
      <c r="E265" s="11"/>
      <c r="F265" s="11"/>
      <c r="G265" s="11"/>
      <c r="H265" s="11"/>
      <c r="I265" s="11"/>
      <c r="J265" s="11"/>
      <c r="K265" s="11"/>
    </row>
    <row r="266" spans="1:11" s="43" customFormat="1" ht="18" x14ac:dyDescent="0.25">
      <c r="A266" s="33" t="s">
        <v>209</v>
      </c>
      <c r="B266" s="34" t="s">
        <v>210</v>
      </c>
      <c r="C266" s="11">
        <v>51.93</v>
      </c>
      <c r="D266" s="11">
        <v>45.16</v>
      </c>
      <c r="E266" s="11">
        <v>45.16</v>
      </c>
      <c r="F266" s="11">
        <v>45.44</v>
      </c>
      <c r="G266" s="11">
        <v>45.44</v>
      </c>
      <c r="H266" s="11">
        <v>45.44</v>
      </c>
      <c r="I266" s="11">
        <v>45.44</v>
      </c>
      <c r="J266" s="11">
        <v>45.72</v>
      </c>
      <c r="K266" s="11">
        <v>45.72</v>
      </c>
    </row>
    <row r="267" spans="1:11" s="43" customFormat="1" ht="18" x14ac:dyDescent="0.25">
      <c r="A267" s="33" t="s">
        <v>211</v>
      </c>
      <c r="B267" s="34" t="s">
        <v>210</v>
      </c>
      <c r="C267" s="11">
        <v>123.98</v>
      </c>
      <c r="D267" s="11">
        <v>124.74</v>
      </c>
      <c r="E267" s="11">
        <v>125.73</v>
      </c>
      <c r="F267" s="11">
        <v>126.85</v>
      </c>
      <c r="G267" s="11">
        <v>126.43</v>
      </c>
      <c r="H267" s="11">
        <v>135.88999999999999</v>
      </c>
      <c r="I267" s="11">
        <v>127.71</v>
      </c>
      <c r="J267" s="11">
        <v>136.71</v>
      </c>
      <c r="K267" s="11">
        <v>128.16999999999999</v>
      </c>
    </row>
    <row r="268" spans="1:11" s="20" customFormat="1" ht="18" x14ac:dyDescent="0.25">
      <c r="A268" s="18" t="s">
        <v>212</v>
      </c>
      <c r="B268" s="13" t="s">
        <v>213</v>
      </c>
      <c r="C268" s="11">
        <v>711</v>
      </c>
      <c r="D268" s="11">
        <v>710</v>
      </c>
      <c r="E268" s="11">
        <v>727</v>
      </c>
      <c r="F268" s="11">
        <v>754</v>
      </c>
      <c r="G268" s="11">
        <v>754</v>
      </c>
      <c r="H268" s="11">
        <v>754</v>
      </c>
      <c r="I268" s="11">
        <v>754</v>
      </c>
      <c r="J268" s="11">
        <v>754</v>
      </c>
      <c r="K268" s="11">
        <v>754</v>
      </c>
    </row>
    <row r="269" spans="1:11" s="43" customFormat="1" ht="31.5" x14ac:dyDescent="0.25">
      <c r="A269" s="18" t="s">
        <v>268</v>
      </c>
      <c r="B269" s="13" t="s">
        <v>214</v>
      </c>
      <c r="C269" s="11">
        <v>61.040999999999997</v>
      </c>
      <c r="D269" s="11">
        <v>63.914999999999999</v>
      </c>
      <c r="E269" s="11">
        <v>64</v>
      </c>
      <c r="F269" s="11">
        <v>64.11</v>
      </c>
      <c r="G269" s="11">
        <v>64.11</v>
      </c>
      <c r="H269" s="11">
        <v>64.11</v>
      </c>
      <c r="I269" s="11">
        <v>64.11</v>
      </c>
      <c r="J269" s="11">
        <v>64.11</v>
      </c>
      <c r="K269" s="11">
        <v>64.11</v>
      </c>
    </row>
    <row r="270" spans="1:11" s="20" customFormat="1" ht="31.5" x14ac:dyDescent="0.25">
      <c r="A270" s="27" t="s">
        <v>249</v>
      </c>
      <c r="B270" s="13" t="s">
        <v>215</v>
      </c>
      <c r="C270" s="11">
        <v>0.65</v>
      </c>
      <c r="D270" s="11">
        <v>0.72</v>
      </c>
      <c r="E270" s="11">
        <v>0.88</v>
      </c>
      <c r="F270" s="11">
        <v>1.03</v>
      </c>
      <c r="G270" s="11">
        <v>0.93</v>
      </c>
      <c r="H270" s="11">
        <v>1.17</v>
      </c>
      <c r="I270" s="11">
        <v>1.03</v>
      </c>
      <c r="J270" s="11">
        <v>1.18</v>
      </c>
      <c r="K270" s="11">
        <v>1.08</v>
      </c>
    </row>
    <row r="271" spans="1:11" s="20" customFormat="1" ht="31.5" x14ac:dyDescent="0.25">
      <c r="A271" s="24" t="s">
        <v>216</v>
      </c>
      <c r="B271" s="13" t="s">
        <v>215</v>
      </c>
      <c r="C271" s="11">
        <v>0.38</v>
      </c>
      <c r="D271" s="11">
        <v>0.56000000000000005</v>
      </c>
      <c r="E271" s="11">
        <v>0.49</v>
      </c>
      <c r="F271" s="11">
        <v>0.79</v>
      </c>
      <c r="G271" s="11">
        <v>0.71</v>
      </c>
      <c r="H271" s="11">
        <v>0.85</v>
      </c>
      <c r="I271" s="11">
        <v>0.76</v>
      </c>
      <c r="J271" s="11">
        <v>0.85</v>
      </c>
      <c r="K271" s="11">
        <v>0.76</v>
      </c>
    </row>
    <row r="272" spans="1:11" s="20" customFormat="1" x14ac:dyDescent="0.25">
      <c r="A272" s="26" t="s">
        <v>154</v>
      </c>
      <c r="B272" s="13"/>
      <c r="C272" s="11"/>
      <c r="D272" s="11"/>
      <c r="E272" s="11"/>
      <c r="F272" s="11"/>
      <c r="G272" s="11"/>
      <c r="H272" s="11"/>
      <c r="I272" s="11"/>
      <c r="J272" s="11"/>
      <c r="K272" s="11"/>
    </row>
    <row r="273" spans="1:11" s="20" customFormat="1" ht="31.5" x14ac:dyDescent="0.25">
      <c r="A273" s="18" t="s">
        <v>217</v>
      </c>
      <c r="B273" s="13" t="s">
        <v>215</v>
      </c>
      <c r="C273" s="11">
        <v>22.27</v>
      </c>
      <c r="D273" s="11">
        <v>22.82</v>
      </c>
      <c r="E273" s="11">
        <v>22.82</v>
      </c>
      <c r="F273" s="11">
        <v>22.82</v>
      </c>
      <c r="G273" s="11">
        <v>22.82</v>
      </c>
      <c r="H273" s="11">
        <v>22.82</v>
      </c>
      <c r="I273" s="11">
        <v>22.82</v>
      </c>
      <c r="J273" s="11">
        <v>22.82</v>
      </c>
      <c r="K273" s="11">
        <v>22.82</v>
      </c>
    </row>
    <row r="274" spans="1:11" s="20" customFormat="1" ht="31.5" x14ac:dyDescent="0.25">
      <c r="A274" s="18" t="s">
        <v>218</v>
      </c>
      <c r="B274" s="13" t="s">
        <v>219</v>
      </c>
      <c r="C274" s="71">
        <v>3043369.35</v>
      </c>
      <c r="D274" s="71">
        <v>2992789.1</v>
      </c>
      <c r="E274" s="71">
        <v>3112500.66</v>
      </c>
      <c r="F274" s="71">
        <v>3237000.69</v>
      </c>
      <c r="G274" s="71">
        <v>3237000.69</v>
      </c>
      <c r="H274" s="71">
        <v>3366480.72</v>
      </c>
      <c r="I274" s="71">
        <v>3366480.72</v>
      </c>
      <c r="J274" s="71">
        <v>3501139.95</v>
      </c>
      <c r="K274" s="71">
        <v>3501139.95</v>
      </c>
    </row>
    <row r="275" spans="1:11" s="20" customFormat="1" ht="21" x14ac:dyDescent="0.25">
      <c r="A275" s="18" t="s">
        <v>220</v>
      </c>
      <c r="B275" s="13" t="s">
        <v>70</v>
      </c>
      <c r="C275" s="11">
        <v>97.8</v>
      </c>
      <c r="D275" s="11">
        <v>97.36</v>
      </c>
      <c r="E275" s="11">
        <v>99.53</v>
      </c>
      <c r="F275" s="11">
        <v>99.53</v>
      </c>
      <c r="G275" s="11">
        <v>99.53</v>
      </c>
      <c r="H275" s="11">
        <v>99.53</v>
      </c>
      <c r="I275" s="11">
        <v>99.53</v>
      </c>
      <c r="J275" s="11">
        <v>99.53</v>
      </c>
      <c r="K275" s="11">
        <v>99.53</v>
      </c>
    </row>
    <row r="276" spans="1:11" s="20" customFormat="1" x14ac:dyDescent="0.25">
      <c r="A276" s="14" t="s">
        <v>221</v>
      </c>
      <c r="B276" s="15"/>
      <c r="C276" s="11"/>
      <c r="D276" s="11"/>
      <c r="E276" s="11"/>
      <c r="F276" s="11"/>
      <c r="G276" s="11"/>
      <c r="H276" s="11"/>
      <c r="I276" s="11"/>
      <c r="J276" s="11"/>
      <c r="K276" s="11"/>
    </row>
    <row r="277" spans="1:11" s="20" customFormat="1" x14ac:dyDescent="0.25">
      <c r="A277" s="18" t="s">
        <v>266</v>
      </c>
      <c r="B277" s="13" t="s">
        <v>48</v>
      </c>
      <c r="C277" s="11">
        <v>213.17999999999998</v>
      </c>
      <c r="D277" s="11">
        <v>212.57999999999998</v>
      </c>
      <c r="E277" s="11">
        <v>213.43</v>
      </c>
      <c r="F277" s="11">
        <v>214.03</v>
      </c>
      <c r="G277" s="11">
        <v>214.43</v>
      </c>
      <c r="H277" s="11">
        <v>214.9</v>
      </c>
      <c r="I277" s="11">
        <v>214.86</v>
      </c>
      <c r="J277" s="11">
        <v>215.06</v>
      </c>
      <c r="K277" s="11">
        <v>216.05</v>
      </c>
    </row>
    <row r="278" spans="1:11" s="20" customFormat="1" x14ac:dyDescent="0.25">
      <c r="A278" s="18" t="s">
        <v>222</v>
      </c>
      <c r="B278" s="13"/>
      <c r="C278" s="11"/>
      <c r="D278" s="11"/>
      <c r="E278" s="11"/>
      <c r="F278" s="11"/>
      <c r="G278" s="11"/>
      <c r="H278" s="11"/>
      <c r="I278" s="11"/>
      <c r="J278" s="11"/>
      <c r="K278" s="11"/>
    </row>
    <row r="279" spans="1:11" s="43" customFormat="1" x14ac:dyDescent="0.25">
      <c r="A279" s="33" t="s">
        <v>223</v>
      </c>
      <c r="B279" s="34" t="s">
        <v>48</v>
      </c>
      <c r="C279" s="53"/>
      <c r="D279" s="53"/>
      <c r="E279" s="53"/>
      <c r="F279" s="53"/>
      <c r="G279" s="53"/>
      <c r="H279" s="53"/>
      <c r="I279" s="53"/>
      <c r="J279" s="53"/>
      <c r="K279" s="53"/>
    </row>
    <row r="280" spans="1:11" s="20" customFormat="1" x14ac:dyDescent="0.25">
      <c r="A280" s="18" t="s">
        <v>224</v>
      </c>
      <c r="B280" s="13" t="s">
        <v>48</v>
      </c>
      <c r="C280" s="11">
        <v>25.51</v>
      </c>
      <c r="D280" s="11">
        <v>24.88</v>
      </c>
      <c r="E280" s="11">
        <v>25.63</v>
      </c>
      <c r="F280" s="11">
        <v>26.13</v>
      </c>
      <c r="G280" s="11">
        <v>26.63</v>
      </c>
      <c r="H280" s="11">
        <v>26.9</v>
      </c>
      <c r="I280" s="11">
        <v>26.96</v>
      </c>
      <c r="J280" s="11">
        <v>26.96</v>
      </c>
      <c r="K280" s="11">
        <v>28.05</v>
      </c>
    </row>
    <row r="281" spans="1:11" s="20" customFormat="1" x14ac:dyDescent="0.25">
      <c r="A281" s="18" t="s">
        <v>225</v>
      </c>
      <c r="B281" s="13" t="s">
        <v>48</v>
      </c>
      <c r="C281" s="11">
        <v>187.67</v>
      </c>
      <c r="D281" s="11">
        <v>187.7</v>
      </c>
      <c r="E281" s="11">
        <v>187.7</v>
      </c>
      <c r="F281" s="11">
        <v>187.9</v>
      </c>
      <c r="G281" s="11">
        <v>187.8</v>
      </c>
      <c r="H281" s="11">
        <v>188</v>
      </c>
      <c r="I281" s="11">
        <v>187.9</v>
      </c>
      <c r="J281" s="11">
        <v>188.1</v>
      </c>
      <c r="K281" s="11">
        <v>188</v>
      </c>
    </row>
    <row r="282" spans="1:11" s="20" customFormat="1" ht="31.5" x14ac:dyDescent="0.25">
      <c r="A282" s="18" t="s">
        <v>226</v>
      </c>
      <c r="B282" s="13" t="s">
        <v>227</v>
      </c>
      <c r="C282" s="11">
        <v>4.92</v>
      </c>
      <c r="D282" s="11">
        <v>5.36</v>
      </c>
      <c r="E282" s="11">
        <v>5.36</v>
      </c>
      <c r="F282" s="11">
        <v>5.26</v>
      </c>
      <c r="G282" s="11">
        <v>5.31</v>
      </c>
      <c r="H282" s="11">
        <v>5.21</v>
      </c>
      <c r="I282" s="11">
        <v>5.26</v>
      </c>
      <c r="J282" s="11">
        <v>5.16</v>
      </c>
      <c r="K282" s="11">
        <v>5.21</v>
      </c>
    </row>
    <row r="283" spans="1:11" s="20" customFormat="1" ht="18" x14ac:dyDescent="0.25">
      <c r="A283" s="18"/>
      <c r="B283" s="13" t="s">
        <v>10</v>
      </c>
      <c r="C283" s="11">
        <v>99.8</v>
      </c>
      <c r="D283" s="11">
        <v>108.94</v>
      </c>
      <c r="E283" s="11">
        <v>100</v>
      </c>
      <c r="F283" s="11">
        <v>98.13</v>
      </c>
      <c r="G283" s="11">
        <v>99.07</v>
      </c>
      <c r="H283" s="11">
        <v>99.05</v>
      </c>
      <c r="I283" s="11">
        <v>99.06</v>
      </c>
      <c r="J283" s="11">
        <v>99.04</v>
      </c>
      <c r="K283" s="11">
        <v>99.05</v>
      </c>
    </row>
    <row r="284" spans="1:11" s="43" customFormat="1" ht="31.5" x14ac:dyDescent="0.25">
      <c r="A284" s="18" t="s">
        <v>228</v>
      </c>
      <c r="B284" s="13" t="s">
        <v>229</v>
      </c>
      <c r="C284" s="11">
        <v>22</v>
      </c>
      <c r="D284" s="11">
        <v>21.9</v>
      </c>
      <c r="E284" s="11">
        <v>21.9</v>
      </c>
      <c r="F284" s="11">
        <v>21.8</v>
      </c>
      <c r="G284" s="11">
        <v>21.9</v>
      </c>
      <c r="H284" s="11">
        <v>21.7</v>
      </c>
      <c r="I284" s="11">
        <v>21.8</v>
      </c>
      <c r="J284" s="11">
        <v>21.6</v>
      </c>
      <c r="K284" s="11">
        <v>21.7</v>
      </c>
    </row>
    <row r="285" spans="1:11" s="43" customFormat="1" ht="18" x14ac:dyDescent="0.25">
      <c r="A285" s="18"/>
      <c r="B285" s="13" t="s">
        <v>10</v>
      </c>
      <c r="C285" s="11">
        <v>96.49</v>
      </c>
      <c r="D285" s="11">
        <v>99.55</v>
      </c>
      <c r="E285" s="11">
        <v>100</v>
      </c>
      <c r="F285" s="11">
        <v>99.54</v>
      </c>
      <c r="G285" s="11">
        <v>100</v>
      </c>
      <c r="H285" s="11">
        <v>99.09</v>
      </c>
      <c r="I285" s="11">
        <v>99.54</v>
      </c>
      <c r="J285" s="11">
        <v>98.63</v>
      </c>
      <c r="K285" s="11">
        <v>99.54</v>
      </c>
    </row>
    <row r="286" spans="1:11" s="43" customFormat="1" ht="21" x14ac:dyDescent="0.25">
      <c r="A286" s="18" t="s">
        <v>230</v>
      </c>
      <c r="B286" s="13" t="s">
        <v>227</v>
      </c>
      <c r="C286" s="11">
        <v>17.68</v>
      </c>
      <c r="D286" s="11">
        <v>17.73</v>
      </c>
      <c r="E286" s="11">
        <v>17.7</v>
      </c>
      <c r="F286" s="11">
        <v>17.7</v>
      </c>
      <c r="G286" s="11">
        <v>17.690000000000001</v>
      </c>
      <c r="H286" s="11">
        <v>17.690000000000001</v>
      </c>
      <c r="I286" s="11">
        <v>17.68</v>
      </c>
      <c r="J286" s="11">
        <v>17.68</v>
      </c>
      <c r="K286" s="11">
        <v>17.649999999999999</v>
      </c>
    </row>
    <row r="287" spans="1:11" s="43" customFormat="1" ht="18" x14ac:dyDescent="0.25">
      <c r="A287" s="18"/>
      <c r="B287" s="13" t="s">
        <v>10</v>
      </c>
      <c r="C287" s="11">
        <v>102.61</v>
      </c>
      <c r="D287" s="11">
        <v>100.28</v>
      </c>
      <c r="E287" s="11">
        <v>99.83</v>
      </c>
      <c r="F287" s="11">
        <v>100</v>
      </c>
      <c r="G287" s="11">
        <v>99.94</v>
      </c>
      <c r="H287" s="11">
        <v>100</v>
      </c>
      <c r="I287" s="11">
        <v>99.94</v>
      </c>
      <c r="J287" s="11">
        <v>99.94</v>
      </c>
      <c r="K287" s="11">
        <v>99.83</v>
      </c>
    </row>
    <row r="288" spans="1:11" s="43" customFormat="1" ht="31.5" x14ac:dyDescent="0.25">
      <c r="A288" s="35" t="s">
        <v>231</v>
      </c>
      <c r="B288" s="13" t="s">
        <v>227</v>
      </c>
      <c r="C288" s="11">
        <v>335.67</v>
      </c>
      <c r="D288" s="11">
        <v>335.67</v>
      </c>
      <c r="E288" s="11">
        <v>366</v>
      </c>
      <c r="F288" s="11">
        <v>366.5</v>
      </c>
      <c r="G288" s="11">
        <v>366</v>
      </c>
      <c r="H288" s="11">
        <v>366.55</v>
      </c>
      <c r="I288" s="11">
        <v>366</v>
      </c>
      <c r="J288" s="11">
        <v>366.6</v>
      </c>
      <c r="K288" s="11">
        <v>366</v>
      </c>
    </row>
    <row r="289" spans="1:11" s="43" customFormat="1" ht="18" x14ac:dyDescent="0.25">
      <c r="A289" s="18"/>
      <c r="B289" s="13" t="s">
        <v>10</v>
      </c>
      <c r="C289" s="11">
        <v>92.03</v>
      </c>
      <c r="D289" s="11">
        <v>100</v>
      </c>
      <c r="E289" s="11">
        <v>109.04</v>
      </c>
      <c r="F289" s="11">
        <v>100.14</v>
      </c>
      <c r="G289" s="11">
        <v>100</v>
      </c>
      <c r="H289" s="11">
        <v>100.01</v>
      </c>
      <c r="I289" s="11">
        <v>100</v>
      </c>
      <c r="J289" s="11">
        <v>100.01</v>
      </c>
      <c r="K289" s="11">
        <v>100</v>
      </c>
    </row>
    <row r="290" spans="1:11" x14ac:dyDescent="0.25">
      <c r="A290" s="36"/>
      <c r="B290" s="36"/>
      <c r="C290" s="9"/>
      <c r="D290" s="9"/>
      <c r="E290" s="9"/>
      <c r="F290" s="9"/>
      <c r="G290" s="9"/>
      <c r="H290" s="9"/>
      <c r="I290" s="9"/>
      <c r="J290" s="9"/>
      <c r="K290" s="9"/>
    </row>
    <row r="291" spans="1:11" x14ac:dyDescent="0.25">
      <c r="A291" s="37" t="s">
        <v>327</v>
      </c>
      <c r="B291" s="4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x14ac:dyDescent="0.25">
      <c r="A292" s="50" t="s">
        <v>326</v>
      </c>
      <c r="B292" s="4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x14ac:dyDescent="0.25">
      <c r="A293" s="50"/>
      <c r="B293" s="4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x14ac:dyDescent="0.25">
      <c r="A294" s="50"/>
      <c r="B294" s="37"/>
      <c r="C294" s="37"/>
      <c r="D294" s="37"/>
      <c r="E294" s="37"/>
      <c r="F294" s="37"/>
      <c r="G294" s="37"/>
      <c r="H294" s="37"/>
      <c r="I294" s="37"/>
      <c r="J294" s="37"/>
      <c r="K294" s="37"/>
    </row>
  </sheetData>
  <mergeCells count="5">
    <mergeCell ref="A1:K1"/>
    <mergeCell ref="F2:K2"/>
    <mergeCell ref="F3:G3"/>
    <mergeCell ref="H3:I3"/>
    <mergeCell ref="J3:K3"/>
  </mergeCells>
  <pageMargins left="0.35433070866141736" right="0.39370078740157483" top="0.43307086614173229" bottom="0.19685039370078741" header="0.15748031496062992" footer="0.19685039370078741"/>
  <pageSetup paperSize="9" scale="88" fitToHeight="2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до 2025 г. </vt:lpstr>
      <vt:lpstr>'форма до 2025 г. '!Заголовки_для_печати</vt:lpstr>
      <vt:lpstr>'форма до 2025 г.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Емельянова Анна Александровна</cp:lastModifiedBy>
  <cp:lastPrinted>2022-09-02T02:19:08Z</cp:lastPrinted>
  <dcterms:created xsi:type="dcterms:W3CDTF">2014-06-08T23:06:07Z</dcterms:created>
  <dcterms:modified xsi:type="dcterms:W3CDTF">2022-09-05T01:22:24Z</dcterms:modified>
</cp:coreProperties>
</file>