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Лист1!$A$7:$AE$18</definedName>
  </definedNames>
  <calcPr calcId="162913"/>
</workbook>
</file>

<file path=xl/calcChain.xml><?xml version="1.0" encoding="utf-8"?>
<calcChain xmlns="http://schemas.openxmlformats.org/spreadsheetml/2006/main">
  <c r="S18" i="1" l="1"/>
  <c r="AE12" i="1"/>
  <c r="AE8" i="1"/>
  <c r="AE16" i="1"/>
  <c r="AE17" i="1"/>
  <c r="AE14" i="1"/>
  <c r="AE13" i="1"/>
  <c r="T18" i="1" l="1"/>
  <c r="U18" i="1"/>
  <c r="V18" i="1"/>
  <c r="W18" i="1"/>
  <c r="X18" i="1"/>
  <c r="Y18" i="1"/>
  <c r="Z18" i="1"/>
  <c r="AA18" i="1"/>
  <c r="AB18" i="1"/>
  <c r="AC18" i="1"/>
  <c r="O18" i="1"/>
  <c r="P18" i="1"/>
  <c r="Q18" i="1"/>
  <c r="R18" i="1"/>
  <c r="AE10" i="1" l="1"/>
  <c r="AE9" i="1" l="1"/>
  <c r="AE11" i="1"/>
</calcChain>
</file>

<file path=xl/sharedStrings.xml><?xml version="1.0" encoding="utf-8"?>
<sst xmlns="http://schemas.openxmlformats.org/spreadsheetml/2006/main" count="222" uniqueCount="84">
  <si>
    <t>№ п/п</t>
  </si>
  <si>
    <t>по данным ФНС России</t>
  </si>
  <si>
    <t>Целевая категория плательщиков налогов, для которых предусмотрены налоговые льготы, освобождения и иные преференции</t>
  </si>
  <si>
    <t>Наименование налоговых льгот, освобождений и иных преференций по налогам</t>
  </si>
  <si>
    <t>Плательщик</t>
  </si>
  <si>
    <t>Объем налоговых льгот, освобождений и иных преференций, тыс. рублей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</si>
  <si>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</si>
  <si>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>2017 год</t>
  </si>
  <si>
    <t>2018 год</t>
  </si>
  <si>
    <t>2019 год</t>
  </si>
  <si>
    <t xml:space="preserve">юридические лица </t>
  </si>
  <si>
    <t>Х</t>
  </si>
  <si>
    <t xml:space="preserve">Получение статуса резидента свободного порта Владивосток
</t>
  </si>
  <si>
    <t>Социальная поддержка граждан</t>
  </si>
  <si>
    <t>Решение Думы Артемовского городского округа от 02.08.2005 № 158 «Об установлении земельного налога»</t>
  </si>
  <si>
    <t>Артемовский ГО</t>
  </si>
  <si>
    <t>Земельный налог</t>
  </si>
  <si>
    <t>Уровень льготируемой налоговой ставки (в процентных пунктах)</t>
  </si>
  <si>
    <t>Освобождение от уплаты налога в полном объеме</t>
  </si>
  <si>
    <t>В отношении земельных участков, принадлежащих им на праве постоянного (бессрочного) пользования, на которых ведется строительство автомобильных дорог общего пользования</t>
  </si>
  <si>
    <t>организации, финансовое обеспечение деятельности которых осуществляется из бюджетов бюджетной системы РФ</t>
  </si>
  <si>
    <t xml:space="preserve">Увеличение протяженности автомобильных дорог общего пользования </t>
  </si>
  <si>
    <t>организации и (или) физические лица, являющиеся индивидуальными предпринимателями</t>
  </si>
  <si>
    <t>В течение первых пяти лет со дня получения ими статуса резидента свободного порта Владивосток</t>
  </si>
  <si>
    <t>стимулирующая, программная</t>
  </si>
  <si>
    <t>социальная, непрограммная</t>
  </si>
  <si>
    <t>Бессрочно</t>
  </si>
  <si>
    <t xml:space="preserve">члены многодетных семей признанных таковыми </t>
  </si>
  <si>
    <t>Социальная поддержка многодетных семей</t>
  </si>
  <si>
    <t xml:space="preserve">члены многодетных семей </t>
  </si>
  <si>
    <t>в отношении объектов налогообложения в соответствии со статьей 378.2 Налогового кодекса РФ</t>
  </si>
  <si>
    <t>Налог на имущество физических лиц</t>
  </si>
  <si>
    <t>2020 год</t>
  </si>
  <si>
    <t>физические лица</t>
  </si>
  <si>
    <t>Наименование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</si>
  <si>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</si>
  <si>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 xml:space="preserve">Дата прекращения действия налоговых льгот, освобождений и иных преференций по налогам, установленная НПА муниципального образования 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</si>
  <si>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</si>
  <si>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 xml:space="preserve">Наименования налогов, по которым предусматриваются налоговые льготы, освобождения и иные преференции, установленные НПА муниципального образования </t>
  </si>
  <si>
    <t>физ. лица, гаражно-строительные кооперативы</t>
  </si>
  <si>
    <t>-</t>
  </si>
  <si>
    <t xml:space="preserve">в отношении земельных участков, занятых индивидуальными гаражами
</t>
  </si>
  <si>
    <t xml:space="preserve">Получение статуса "Почетный гражданин Артемовского городского округа"
</t>
  </si>
  <si>
    <t>граждане, которым присвоено звание "Почетный гражданин Артемовского городского округа"</t>
  </si>
  <si>
    <t>Социальная поддержка граждан, которым присвоено звание "Почетный гражданин Артемовского городского округа"</t>
  </si>
  <si>
    <t>в отношении объектов налогообложения, находящегося в собственности налогоплательщика и не используемого налогоплательщиком в предпринимательской деятельности</t>
  </si>
  <si>
    <t>в отношении земельного участка предоставленного в соответствии с Законом Приморского края от 08.11.2011 №837-КЗ «О бесплатном предоставлении земельных участков гражданам, имеющим трех и более детей, в Приморском крае»</t>
  </si>
  <si>
    <t>Решение Думы Артемовского городского округа от 02.08.2005 № 159 "Об установлении налога на имущество физических лиц"</t>
  </si>
  <si>
    <t>Стимулирование деловой активности, создание благоприятного инвестиционного климата</t>
  </si>
  <si>
    <t>бессрочно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</si>
  <si>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 , не относящихся к муниципальным программам , в связи с предоставлением налоговых льгот, освобождений и иных преференций по налогам</t>
  </si>
  <si>
    <t>Дополнительная информация для проведения оценки эффективности налоговых расходов Артемовского городского округа</t>
  </si>
  <si>
    <t>Количество лет периода (для расчета востребованности)</t>
  </si>
  <si>
    <t>Оценка востребованности налогового расхода</t>
  </si>
  <si>
    <t xml:space="preserve">Условия предоставления налоговых льгот, освобождений и иных преференций для плательщиков налогов, установленные НПА муниципального образования </t>
  </si>
  <si>
    <t xml:space="preserve">Целевая категория налогового расхода муниципального образования </t>
  </si>
  <si>
    <t>Количество субъектов малого и среднего предпринимательства</t>
  </si>
  <si>
    <t>5 лет, предшествующих отчетному финансовому году</t>
  </si>
  <si>
    <t>Нормативные правовые акты (далее – НПА) муниципального образования, которыми предусматриваются налоговые льготы, освобождения и иные преференции</t>
  </si>
  <si>
    <t>X</t>
  </si>
  <si>
    <t>Количество налогоплательщиков на территории Артемовского городского округа налога на имущество физических лиц (по данным МИФНС России№ 10 по Приморскому краю)</t>
  </si>
  <si>
    <t xml:space="preserve">в отношении земельных участков, принадлежащих целевой категории плательщиков
</t>
  </si>
  <si>
    <t>инвалиды I и II группы инвалидности, дети-инвалиды, инвалиды с  детства, ветераны и инвалиды Великой Отечественной войны, ветераны и инвалиды боевых действий</t>
  </si>
  <si>
    <t>Социальная поддержка граждан, имеющим I и II группы инвалидности, имеющим статус дети-инвалиды, инвалиды  с детства, ветеранов и инвалидов Великой Отечественной войны,  ветеранов и инвалидов боевых действий</t>
  </si>
  <si>
    <t xml:space="preserve">Создание условий для развития малого и среднего предпринимательства, увеличение количества предприятий малого и среднего предпринимательства на территории АГО, увеличение числа рабочих мест </t>
  </si>
  <si>
    <t>Установление ставки в размере 0,5%</t>
  </si>
  <si>
    <t>становление налоговой ставки в размере 2018  год 0,7%, 2019 год 0,7%,  с 2020 года 0,9%</t>
  </si>
  <si>
    <t xml:space="preserve">юридические лица  и (или) физические лица </t>
  </si>
  <si>
    <t xml:space="preserve">юридические  и физические лица </t>
  </si>
  <si>
    <t>Численность работников занятых в сфере малого и среднего предпринимательства, количество рабочих мест</t>
  </si>
  <si>
    <t xml:space="preserve">Развитие современной и эффективной транспортной инфраструктуры городского округа </t>
  </si>
  <si>
    <t>До включения автомобильных дорог в перечень автомобильных дорог общего пользования регионального или межмуниципального значения</t>
  </si>
  <si>
    <t xml:space="preserve">Информация для оценки эффективности налоговых расходов Артемовского городского округа за 2021 год
</t>
  </si>
  <si>
    <t>2021 год</t>
  </si>
  <si>
    <t>Решение Думы Артемовского городского округа от 02.08.2005 № 159  "Об установлении налога на имущество физических лиц"</t>
  </si>
  <si>
    <t>Количество налогоплательщиков на территории Артемовского городского округа земельного налога (по данным МИФНС России№ 10 по Приморскому краю)</t>
  </si>
  <si>
    <t>2017 год*</t>
  </si>
  <si>
    <t>*Количество налогоплательщиков на территории Артемовского городского округа земельного налога  за 2017 год по данным 5-МН</t>
  </si>
  <si>
    <t>Применение пониженной ставки на 60%</t>
  </si>
  <si>
    <t>В течение последующих пяти лет  с месяца, в котором прекратила действовать полное освобожндение от уплаты налога</t>
  </si>
  <si>
    <t>2021 год - 55%</t>
  </si>
  <si>
    <t>ИТОГО</t>
  </si>
  <si>
    <t xml:space="preserve">Сведения о поступивших суммах налоговых посткплений в бюджет Артемовского городского округа, уплаченных налогоплательщиками-льготополучателями (тыс. руб.)
</t>
  </si>
  <si>
    <t>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</si>
</sst>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  <numFmt numFmtId="168" formatCode="#,##0.0"/>
    <numFmt numFmtId="169" formatCode="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167" fontId="15" fillId="0" borderId="0"/>
    <xf numFmtId="0" fontId="13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4" fillId="0" borderId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19" fillId="0" borderId="0"/>
    <xf numFmtId="0" fontId="4" fillId="0" borderId="0"/>
    <xf numFmtId="4" fontId="5" fillId="0" borderId="2">
      <alignment horizontal="right"/>
    </xf>
    <xf numFmtId="0" fontId="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8" fillId="0" borderId="0"/>
    <xf numFmtId="0" fontId="19" fillId="0" borderId="0"/>
    <xf numFmtId="0" fontId="4" fillId="0" borderId="0" applyNumberFormat="0" applyFont="0" applyFill="0" applyBorder="0" applyAlignment="0" applyProtection="0">
      <alignment vertical="top"/>
    </xf>
    <xf numFmtId="0" fontId="8" fillId="0" borderId="0"/>
    <xf numFmtId="0" fontId="1" fillId="0" borderId="0"/>
    <xf numFmtId="0" fontId="19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9" fillId="0" borderId="0"/>
    <xf numFmtId="0" fontId="5" fillId="0" borderId="0"/>
    <xf numFmtId="0" fontId="2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3" fontId="22" fillId="0" borderId="0" xfId="0" applyNumberFormat="1" applyFont="1" applyAlignment="1">
      <alignment wrapText="1"/>
    </xf>
    <xf numFmtId="3" fontId="22" fillId="0" borderId="2" xfId="0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168" fontId="2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168" fontId="0" fillId="0" borderId="0" xfId="0" applyNumberFormat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168" fontId="21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168" fontId="22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22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0" xfId="0" applyFill="1"/>
    <xf numFmtId="0" fontId="6" fillId="0" borderId="2" xfId="0" applyFont="1" applyFill="1" applyBorder="1" applyAlignment="1">
      <alignment horizontal="center" vertical="center" wrapText="1"/>
    </xf>
    <xf numFmtId="168" fontId="21" fillId="0" borderId="2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168" fontId="24" fillId="2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169" fontId="21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69" fontId="2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22" fillId="0" borderId="5" xfId="0" applyFont="1" applyBorder="1" applyAlignment="1">
      <alignment horizontal="right" wrapText="1"/>
    </xf>
    <xf numFmtId="0" fontId="14" fillId="2" borderId="2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</cellXfs>
  <cellStyles count="48">
    <cellStyle name="Comma" xfId="1"/>
    <cellStyle name="Comma 2" xfId="45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3" xfId="44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 2" xfId="40"/>
    <cellStyle name="Финансовый 2 2" xfId="41"/>
    <cellStyle name="Финансовый 2 2 2" xfId="47"/>
    <cellStyle name="Финансовый 2 3" xfId="42"/>
    <cellStyle name="Финансовый 2 4" xfId="46"/>
    <cellStyle name="Финансовый 3" xfId="43"/>
    <cellStyle name="Финансовый 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3"/>
  <sheetViews>
    <sheetView tabSelected="1" topLeftCell="E1" zoomScale="70" zoomScaleNormal="70" zoomScaleSheetLayoutView="80" workbookViewId="0">
      <pane ySplit="6" topLeftCell="A7" activePane="bottomLeft" state="frozen"/>
      <selection pane="bottomLeft" activeCell="AF4" sqref="AF4"/>
    </sheetView>
  </sheetViews>
  <sheetFormatPr defaultRowHeight="15" x14ac:dyDescent="0.25"/>
  <cols>
    <col min="1" max="1" width="9.140625" style="1"/>
    <col min="2" max="2" width="15.140625" style="1" customWidth="1"/>
    <col min="3" max="3" width="18.85546875" style="1" customWidth="1"/>
    <col min="4" max="4" width="21.85546875" style="1" customWidth="1"/>
    <col min="5" max="5" width="14.85546875" style="1" customWidth="1"/>
    <col min="6" max="6" width="17.28515625" style="1" customWidth="1"/>
    <col min="7" max="7" width="18.5703125" style="1" customWidth="1"/>
    <col min="8" max="8" width="16.140625" style="1" customWidth="1"/>
    <col min="9" max="9" width="16.7109375" style="1" customWidth="1"/>
    <col min="10" max="10" width="19" style="1" customWidth="1"/>
    <col min="11" max="11" width="16.28515625" style="1" customWidth="1"/>
    <col min="12" max="12" width="15" style="30" customWidth="1"/>
    <col min="13" max="13" width="19.5703125" style="1" customWidth="1"/>
    <col min="14" max="14" width="13" style="1" customWidth="1"/>
    <col min="15" max="15" width="12.140625" style="1" customWidth="1"/>
    <col min="16" max="17" width="11.28515625" style="1" customWidth="1"/>
    <col min="18" max="18" width="12.5703125" style="1" customWidth="1"/>
    <col min="19" max="19" width="12.85546875" style="1" customWidth="1"/>
    <col min="20" max="20" width="11.28515625" style="1" customWidth="1"/>
    <col min="21" max="21" width="9.28515625" style="1" bestFit="1" customWidth="1"/>
    <col min="22" max="22" width="10.7109375" style="1" customWidth="1"/>
    <col min="23" max="23" width="10.28515625" style="1" customWidth="1"/>
    <col min="24" max="24" width="10.85546875" style="1" customWidth="1"/>
    <col min="25" max="25" width="9.28515625" style="1" bestFit="1" customWidth="1"/>
    <col min="26" max="26" width="11.140625" style="1" customWidth="1"/>
    <col min="27" max="28" width="12.85546875" style="1" customWidth="1"/>
    <col min="29" max="29" width="11" style="1" customWidth="1"/>
    <col min="30" max="30" width="13.28515625" style="19" customWidth="1"/>
    <col min="31" max="31" width="18.42578125" style="40" customWidth="1"/>
    <col min="32" max="32" width="34" customWidth="1"/>
  </cols>
  <sheetData>
    <row r="1" spans="1:31" ht="15.75" x14ac:dyDescent="0.25">
      <c r="AC1" s="47" t="s">
        <v>83</v>
      </c>
      <c r="AD1" s="47"/>
      <c r="AE1" s="47"/>
    </row>
    <row r="2" spans="1:31" ht="49.5" customHeight="1" x14ac:dyDescent="0.25">
      <c r="A2" s="6"/>
      <c r="B2" s="51" t="s">
        <v>72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7"/>
      <c r="AA2" s="7"/>
      <c r="AB2" s="7"/>
      <c r="AC2" s="7"/>
      <c r="AD2" s="16"/>
      <c r="AE2" s="41"/>
    </row>
    <row r="3" spans="1:31" ht="15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 t="s">
        <v>1</v>
      </c>
      <c r="P3" s="44"/>
      <c r="Q3" s="44"/>
      <c r="R3" s="44"/>
      <c r="S3" s="44"/>
      <c r="T3" s="44" t="s">
        <v>1</v>
      </c>
      <c r="U3" s="44"/>
      <c r="V3" s="44"/>
      <c r="W3" s="44"/>
      <c r="X3" s="44"/>
      <c r="Y3" s="44" t="s">
        <v>1</v>
      </c>
      <c r="Z3" s="44"/>
      <c r="AA3" s="44"/>
      <c r="AB3" s="44"/>
      <c r="AC3" s="44"/>
      <c r="AD3" s="48" t="s">
        <v>52</v>
      </c>
      <c r="AE3" s="49" t="s">
        <v>53</v>
      </c>
    </row>
    <row r="4" spans="1:31" ht="114" customHeight="1" x14ac:dyDescent="0.25">
      <c r="A4" s="43"/>
      <c r="B4" s="43" t="s">
        <v>34</v>
      </c>
      <c r="C4" s="43" t="s">
        <v>58</v>
      </c>
      <c r="D4" s="43" t="s">
        <v>54</v>
      </c>
      <c r="E4" s="43" t="s">
        <v>2</v>
      </c>
      <c r="F4" s="43" t="s">
        <v>35</v>
      </c>
      <c r="G4" s="43" t="s">
        <v>36</v>
      </c>
      <c r="H4" s="43" t="s">
        <v>3</v>
      </c>
      <c r="I4" s="43" t="s">
        <v>55</v>
      </c>
      <c r="J4" s="43" t="s">
        <v>37</v>
      </c>
      <c r="K4" s="43" t="s">
        <v>38</v>
      </c>
      <c r="L4" s="43" t="s">
        <v>17</v>
      </c>
      <c r="M4" s="43" t="s">
        <v>50</v>
      </c>
      <c r="N4" s="43" t="s">
        <v>4</v>
      </c>
      <c r="O4" s="45" t="s">
        <v>5</v>
      </c>
      <c r="P4" s="45"/>
      <c r="Q4" s="45"/>
      <c r="R4" s="45"/>
      <c r="S4" s="45"/>
      <c r="T4" s="43" t="s">
        <v>6</v>
      </c>
      <c r="U4" s="43"/>
      <c r="V4" s="43"/>
      <c r="W4" s="43"/>
      <c r="X4" s="43"/>
      <c r="Y4" s="45" t="s">
        <v>82</v>
      </c>
      <c r="Z4" s="45"/>
      <c r="AA4" s="45"/>
      <c r="AB4" s="45"/>
      <c r="AC4" s="45"/>
      <c r="AD4" s="48"/>
      <c r="AE4" s="49"/>
    </row>
    <row r="5" spans="1:31" ht="28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5" t="s">
        <v>57</v>
      </c>
      <c r="P5" s="45"/>
      <c r="Q5" s="45"/>
      <c r="R5" s="45"/>
      <c r="S5" s="45"/>
      <c r="T5" s="45" t="s">
        <v>57</v>
      </c>
      <c r="U5" s="45"/>
      <c r="V5" s="45"/>
      <c r="W5" s="45"/>
      <c r="X5" s="45"/>
      <c r="Y5" s="43" t="s">
        <v>57</v>
      </c>
      <c r="Z5" s="43"/>
      <c r="AA5" s="43"/>
      <c r="AB5" s="43"/>
      <c r="AC5" s="43"/>
      <c r="AD5" s="48"/>
      <c r="AE5" s="49"/>
    </row>
    <row r="6" spans="1:31" ht="131.2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9" t="s">
        <v>7</v>
      </c>
      <c r="P6" s="29" t="s">
        <v>8</v>
      </c>
      <c r="Q6" s="29" t="s">
        <v>9</v>
      </c>
      <c r="R6" s="29" t="s">
        <v>32</v>
      </c>
      <c r="S6" s="29" t="s">
        <v>73</v>
      </c>
      <c r="T6" s="29" t="s">
        <v>7</v>
      </c>
      <c r="U6" s="29" t="s">
        <v>8</v>
      </c>
      <c r="V6" s="29" t="s">
        <v>9</v>
      </c>
      <c r="W6" s="29" t="s">
        <v>32</v>
      </c>
      <c r="X6" s="29" t="s">
        <v>73</v>
      </c>
      <c r="Y6" s="29" t="s">
        <v>7</v>
      </c>
      <c r="Z6" s="29" t="s">
        <v>8</v>
      </c>
      <c r="AA6" s="29" t="s">
        <v>9</v>
      </c>
      <c r="AB6" s="29" t="s">
        <v>32</v>
      </c>
      <c r="AC6" s="29" t="s">
        <v>73</v>
      </c>
      <c r="AD6" s="48"/>
      <c r="AE6" s="49"/>
    </row>
    <row r="7" spans="1:31" x14ac:dyDescent="0.25">
      <c r="A7" s="5">
        <v>1</v>
      </c>
      <c r="B7" s="5">
        <v>2</v>
      </c>
      <c r="C7" s="5">
        <v>3</v>
      </c>
      <c r="D7" s="12">
        <v>4</v>
      </c>
      <c r="E7" s="12">
        <v>5</v>
      </c>
      <c r="F7" s="12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7">
        <v>21</v>
      </c>
      <c r="V7" s="37">
        <v>22</v>
      </c>
      <c r="W7" s="37">
        <v>23</v>
      </c>
      <c r="X7" s="37">
        <v>24</v>
      </c>
      <c r="Y7" s="37">
        <v>25</v>
      </c>
      <c r="Z7" s="37">
        <v>26</v>
      </c>
      <c r="AA7" s="37">
        <v>27</v>
      </c>
      <c r="AB7" s="37">
        <v>28</v>
      </c>
      <c r="AC7" s="37">
        <v>29</v>
      </c>
      <c r="AD7" s="37">
        <v>30</v>
      </c>
      <c r="AE7" s="37">
        <v>31</v>
      </c>
    </row>
    <row r="8" spans="1:31" ht="140.25" customHeight="1" x14ac:dyDescent="0.25">
      <c r="A8" s="17">
        <v>1</v>
      </c>
      <c r="B8" s="17" t="s">
        <v>15</v>
      </c>
      <c r="C8" s="17" t="s">
        <v>14</v>
      </c>
      <c r="D8" s="17" t="s">
        <v>19</v>
      </c>
      <c r="E8" s="17" t="s">
        <v>20</v>
      </c>
      <c r="F8" s="20">
        <v>42276</v>
      </c>
      <c r="G8" s="17" t="s">
        <v>71</v>
      </c>
      <c r="H8" s="17" t="s">
        <v>18</v>
      </c>
      <c r="I8" s="17" t="s">
        <v>25</v>
      </c>
      <c r="J8" s="17" t="s">
        <v>70</v>
      </c>
      <c r="K8" s="17" t="s">
        <v>16</v>
      </c>
      <c r="L8" s="31">
        <v>100</v>
      </c>
      <c r="M8" s="17" t="s">
        <v>21</v>
      </c>
      <c r="N8" s="17" t="s">
        <v>10</v>
      </c>
      <c r="O8" s="13">
        <v>2172</v>
      </c>
      <c r="P8" s="13">
        <v>2172</v>
      </c>
      <c r="Q8" s="13">
        <v>2172</v>
      </c>
      <c r="R8" s="13">
        <v>2868</v>
      </c>
      <c r="S8" s="13">
        <v>3159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4" t="s">
        <v>59</v>
      </c>
      <c r="Z8" s="4" t="s">
        <v>59</v>
      </c>
      <c r="AA8" s="4" t="s">
        <v>59</v>
      </c>
      <c r="AB8" s="4" t="s">
        <v>59</v>
      </c>
      <c r="AC8" s="4" t="s">
        <v>59</v>
      </c>
      <c r="AD8" s="14">
        <v>5</v>
      </c>
      <c r="AE8" s="39">
        <f>(T8/$O$23+U8/$P$23+V8/$Q$23+W8/$R$23+X8/$S$23)/AD8</f>
        <v>2.9567099307004775E-5</v>
      </c>
    </row>
    <row r="9" spans="1:31" ht="167.25" customHeight="1" x14ac:dyDescent="0.25">
      <c r="A9" s="17">
        <v>2</v>
      </c>
      <c r="B9" s="17" t="s">
        <v>15</v>
      </c>
      <c r="C9" s="17" t="s">
        <v>14</v>
      </c>
      <c r="D9" s="17" t="s">
        <v>12</v>
      </c>
      <c r="E9" s="17" t="s">
        <v>22</v>
      </c>
      <c r="F9" s="20">
        <v>42552</v>
      </c>
      <c r="G9" s="17" t="s">
        <v>23</v>
      </c>
      <c r="H9" s="17" t="s">
        <v>18</v>
      </c>
      <c r="I9" s="17" t="s">
        <v>24</v>
      </c>
      <c r="J9" s="17" t="s">
        <v>64</v>
      </c>
      <c r="K9" s="17" t="s">
        <v>16</v>
      </c>
      <c r="L9" s="31">
        <v>100</v>
      </c>
      <c r="M9" s="17" t="s">
        <v>69</v>
      </c>
      <c r="N9" s="17" t="s">
        <v>67</v>
      </c>
      <c r="O9" s="13">
        <v>567</v>
      </c>
      <c r="P9" s="13">
        <v>712</v>
      </c>
      <c r="Q9" s="13">
        <v>1379</v>
      </c>
      <c r="R9" s="13">
        <v>4340</v>
      </c>
      <c r="S9" s="13">
        <v>4676</v>
      </c>
      <c r="T9" s="14">
        <v>5</v>
      </c>
      <c r="U9" s="14">
        <v>6</v>
      </c>
      <c r="V9" s="14">
        <v>7</v>
      </c>
      <c r="W9" s="14">
        <v>7</v>
      </c>
      <c r="X9" s="14">
        <v>8</v>
      </c>
      <c r="Y9" s="15">
        <v>360.19</v>
      </c>
      <c r="Z9" s="15">
        <v>1323.57</v>
      </c>
      <c r="AA9" s="15">
        <v>3218.66</v>
      </c>
      <c r="AB9" s="15">
        <v>4938.53</v>
      </c>
      <c r="AC9" s="13">
        <v>11108.93</v>
      </c>
      <c r="AD9" s="14">
        <v>5</v>
      </c>
      <c r="AE9" s="39">
        <f t="shared" ref="AE9:AE11" si="0">(T9/$O$23+U9/$P$23+V9/$Q$23+W9/$R$23+X9/$S$23)/AD9</f>
        <v>1.9401098908594007E-4</v>
      </c>
    </row>
    <row r="10" spans="1:31" ht="167.25" customHeight="1" x14ac:dyDescent="0.25">
      <c r="A10" s="17">
        <v>3</v>
      </c>
      <c r="B10" s="17" t="s">
        <v>15</v>
      </c>
      <c r="C10" s="17" t="s">
        <v>14</v>
      </c>
      <c r="D10" s="17" t="s">
        <v>12</v>
      </c>
      <c r="E10" s="17" t="s">
        <v>22</v>
      </c>
      <c r="F10" s="20">
        <v>42552</v>
      </c>
      <c r="G10" s="17" t="s">
        <v>79</v>
      </c>
      <c r="H10" s="17" t="s">
        <v>78</v>
      </c>
      <c r="I10" s="17" t="s">
        <v>24</v>
      </c>
      <c r="J10" s="17" t="s">
        <v>64</v>
      </c>
      <c r="K10" s="17" t="s">
        <v>16</v>
      </c>
      <c r="L10" s="31">
        <v>60</v>
      </c>
      <c r="M10" s="17" t="s">
        <v>69</v>
      </c>
      <c r="N10" s="17" t="s">
        <v>67</v>
      </c>
      <c r="O10" s="13" t="s">
        <v>59</v>
      </c>
      <c r="P10" s="13" t="s">
        <v>59</v>
      </c>
      <c r="Q10" s="13" t="s">
        <v>59</v>
      </c>
      <c r="R10" s="13" t="s">
        <v>59</v>
      </c>
      <c r="S10" s="25">
        <v>0.3</v>
      </c>
      <c r="T10" s="4" t="s">
        <v>59</v>
      </c>
      <c r="U10" s="4" t="s">
        <v>59</v>
      </c>
      <c r="V10" s="4" t="s">
        <v>59</v>
      </c>
      <c r="W10" s="4" t="s">
        <v>59</v>
      </c>
      <c r="X10" s="4">
        <v>1</v>
      </c>
      <c r="Y10" s="8" t="s">
        <v>59</v>
      </c>
      <c r="Z10" s="8" t="s">
        <v>59</v>
      </c>
      <c r="AA10" s="8" t="s">
        <v>59</v>
      </c>
      <c r="AB10" s="8" t="s">
        <v>59</v>
      </c>
      <c r="AC10" s="25">
        <v>0.2</v>
      </c>
      <c r="AD10" s="14">
        <v>1</v>
      </c>
      <c r="AE10" s="39">
        <f>(X10/$S$23)/AD10</f>
        <v>2.7920482465937011E-5</v>
      </c>
    </row>
    <row r="11" spans="1:31" ht="107.25" customHeight="1" x14ac:dyDescent="0.25">
      <c r="A11" s="17">
        <v>4</v>
      </c>
      <c r="B11" s="17" t="s">
        <v>15</v>
      </c>
      <c r="C11" s="17" t="s">
        <v>14</v>
      </c>
      <c r="D11" s="17" t="s">
        <v>41</v>
      </c>
      <c r="E11" s="20" t="s">
        <v>39</v>
      </c>
      <c r="F11" s="21">
        <v>38718</v>
      </c>
      <c r="G11" s="22" t="s">
        <v>26</v>
      </c>
      <c r="H11" s="17" t="s">
        <v>65</v>
      </c>
      <c r="I11" s="17" t="s">
        <v>25</v>
      </c>
      <c r="J11" s="17" t="s">
        <v>13</v>
      </c>
      <c r="K11" s="17" t="s">
        <v>16</v>
      </c>
      <c r="L11" s="32">
        <v>66</v>
      </c>
      <c r="M11" s="17" t="s">
        <v>13</v>
      </c>
      <c r="N11" s="17" t="s">
        <v>68</v>
      </c>
      <c r="O11" s="25">
        <v>3501.2</v>
      </c>
      <c r="P11" s="25">
        <v>3493.1</v>
      </c>
      <c r="Q11" s="25">
        <v>3629.6</v>
      </c>
      <c r="R11" s="25">
        <v>2036.2</v>
      </c>
      <c r="S11" s="25">
        <v>1086</v>
      </c>
      <c r="T11" s="4">
        <v>129</v>
      </c>
      <c r="U11" s="4">
        <v>138</v>
      </c>
      <c r="V11" s="4">
        <v>121</v>
      </c>
      <c r="W11" s="4">
        <v>113</v>
      </c>
      <c r="X11" s="14">
        <v>129</v>
      </c>
      <c r="Y11" s="4" t="s">
        <v>59</v>
      </c>
      <c r="Z11" s="4" t="s">
        <v>59</v>
      </c>
      <c r="AA11" s="4" t="s">
        <v>59</v>
      </c>
      <c r="AB11" s="4" t="s">
        <v>59</v>
      </c>
      <c r="AC11" s="4" t="s">
        <v>59</v>
      </c>
      <c r="AD11" s="14">
        <v>5</v>
      </c>
      <c r="AE11" s="39">
        <f t="shared" si="0"/>
        <v>3.7290039983852675E-3</v>
      </c>
    </row>
    <row r="12" spans="1:31" ht="116.25" customHeight="1" x14ac:dyDescent="0.25">
      <c r="A12" s="17">
        <v>5</v>
      </c>
      <c r="B12" s="17" t="s">
        <v>15</v>
      </c>
      <c r="C12" s="17" t="s">
        <v>14</v>
      </c>
      <c r="D12" s="17" t="s">
        <v>42</v>
      </c>
      <c r="E12" s="20" t="s">
        <v>43</v>
      </c>
      <c r="F12" s="20">
        <v>38718</v>
      </c>
      <c r="G12" s="22" t="s">
        <v>26</v>
      </c>
      <c r="H12" s="17" t="s">
        <v>18</v>
      </c>
      <c r="I12" s="17" t="s">
        <v>25</v>
      </c>
      <c r="J12" s="17" t="s">
        <v>13</v>
      </c>
      <c r="K12" s="17" t="s">
        <v>16</v>
      </c>
      <c r="L12" s="32">
        <v>100</v>
      </c>
      <c r="M12" s="17" t="s">
        <v>44</v>
      </c>
      <c r="N12" s="17" t="s">
        <v>33</v>
      </c>
      <c r="O12" s="13">
        <v>0.1</v>
      </c>
      <c r="P12" s="13">
        <v>0.1</v>
      </c>
      <c r="Q12" s="13">
        <v>0.8</v>
      </c>
      <c r="R12" s="13">
        <v>2.5</v>
      </c>
      <c r="S12" s="13">
        <v>1.0509999999999999</v>
      </c>
      <c r="T12" s="14">
        <v>1</v>
      </c>
      <c r="U12" s="14">
        <v>1</v>
      </c>
      <c r="V12" s="14">
        <v>5</v>
      </c>
      <c r="W12" s="14">
        <v>4</v>
      </c>
      <c r="X12" s="14">
        <v>8</v>
      </c>
      <c r="Y12" s="4" t="s">
        <v>59</v>
      </c>
      <c r="Z12" s="4" t="s">
        <v>59</v>
      </c>
      <c r="AA12" s="4" t="s">
        <v>59</v>
      </c>
      <c r="AB12" s="4" t="s">
        <v>59</v>
      </c>
      <c r="AC12" s="4" t="s">
        <v>59</v>
      </c>
      <c r="AD12" s="14">
        <v>5</v>
      </c>
      <c r="AE12" s="39">
        <f>(T12/$O$23+U12/$P$23+V12/$Q$23+W12/$R$23+X12/$S$23)/AD12</f>
        <v>1.0959677969431473E-4</v>
      </c>
    </row>
    <row r="13" spans="1:31" s="23" customFormat="1" ht="165.75" x14ac:dyDescent="0.25">
      <c r="A13" s="17">
        <v>6</v>
      </c>
      <c r="B13" s="17" t="s">
        <v>15</v>
      </c>
      <c r="C13" s="17" t="s">
        <v>14</v>
      </c>
      <c r="D13" s="17" t="s">
        <v>61</v>
      </c>
      <c r="E13" s="17" t="s">
        <v>62</v>
      </c>
      <c r="F13" s="20">
        <v>43101</v>
      </c>
      <c r="G13" s="22" t="s">
        <v>26</v>
      </c>
      <c r="H13" s="17" t="s">
        <v>18</v>
      </c>
      <c r="I13" s="17" t="s">
        <v>25</v>
      </c>
      <c r="J13" s="17" t="s">
        <v>13</v>
      </c>
      <c r="K13" s="17" t="s">
        <v>16</v>
      </c>
      <c r="L13" s="32">
        <v>100</v>
      </c>
      <c r="M13" s="17" t="s">
        <v>63</v>
      </c>
      <c r="N13" s="17" t="s">
        <v>33</v>
      </c>
      <c r="O13" s="25" t="s">
        <v>11</v>
      </c>
      <c r="P13" s="25">
        <v>25.099999999999998</v>
      </c>
      <c r="Q13" s="25">
        <v>31.200000000000003</v>
      </c>
      <c r="R13" s="25">
        <v>35.1</v>
      </c>
      <c r="S13" s="25">
        <v>1629</v>
      </c>
      <c r="T13" s="4" t="s">
        <v>11</v>
      </c>
      <c r="U13" s="4">
        <v>47</v>
      </c>
      <c r="V13" s="4">
        <v>61</v>
      </c>
      <c r="W13" s="4">
        <v>62</v>
      </c>
      <c r="X13" s="4">
        <v>904</v>
      </c>
      <c r="Y13" s="4" t="s">
        <v>59</v>
      </c>
      <c r="Z13" s="4" t="s">
        <v>59</v>
      </c>
      <c r="AA13" s="4" t="s">
        <v>59</v>
      </c>
      <c r="AB13" s="4" t="s">
        <v>59</v>
      </c>
      <c r="AC13" s="4" t="s">
        <v>59</v>
      </c>
      <c r="AD13" s="14">
        <v>4</v>
      </c>
      <c r="AE13" s="39">
        <f>(V13/$Q$23+W13/$R$23+X13/$S$23+U13/$P$23)/AD13</f>
        <v>7.5640355369872405E-3</v>
      </c>
    </row>
    <row r="14" spans="1:31" ht="147.75" customHeight="1" x14ac:dyDescent="0.25">
      <c r="A14" s="17">
        <v>7</v>
      </c>
      <c r="B14" s="17" t="s">
        <v>15</v>
      </c>
      <c r="C14" s="17" t="s">
        <v>14</v>
      </c>
      <c r="D14" s="20" t="s">
        <v>45</v>
      </c>
      <c r="E14" s="17" t="s">
        <v>27</v>
      </c>
      <c r="F14" s="20">
        <v>43101</v>
      </c>
      <c r="G14" s="22" t="s">
        <v>26</v>
      </c>
      <c r="H14" s="17" t="s">
        <v>18</v>
      </c>
      <c r="I14" s="17" t="s">
        <v>25</v>
      </c>
      <c r="J14" s="17" t="s">
        <v>13</v>
      </c>
      <c r="K14" s="17" t="s">
        <v>16</v>
      </c>
      <c r="L14" s="32">
        <v>100</v>
      </c>
      <c r="M14" s="17" t="s">
        <v>28</v>
      </c>
      <c r="N14" s="17" t="s">
        <v>33</v>
      </c>
      <c r="O14" s="25" t="s">
        <v>11</v>
      </c>
      <c r="P14" s="25">
        <v>111.9</v>
      </c>
      <c r="Q14" s="25">
        <v>145.69999999999999</v>
      </c>
      <c r="R14" s="25">
        <v>163.6</v>
      </c>
      <c r="S14" s="25">
        <v>727</v>
      </c>
      <c r="T14" s="4" t="s">
        <v>11</v>
      </c>
      <c r="U14" s="4">
        <v>229</v>
      </c>
      <c r="V14" s="4">
        <v>303</v>
      </c>
      <c r="W14" s="4">
        <v>333</v>
      </c>
      <c r="X14" s="4">
        <v>322</v>
      </c>
      <c r="Y14" s="4" t="s">
        <v>59</v>
      </c>
      <c r="Z14" s="4" t="s">
        <v>59</v>
      </c>
      <c r="AA14" s="4" t="s">
        <v>59</v>
      </c>
      <c r="AB14" s="4" t="s">
        <v>59</v>
      </c>
      <c r="AC14" s="4" t="s">
        <v>59</v>
      </c>
      <c r="AD14" s="14">
        <v>4</v>
      </c>
      <c r="AE14" s="39">
        <f>(V14/$Q$23+W14/$R$23+X14/$S$23+U14/$P$23)/AD14</f>
        <v>8.6236663132904477E-3</v>
      </c>
    </row>
    <row r="15" spans="1:31" s="36" customFormat="1" ht="201.75" customHeight="1" x14ac:dyDescent="0.25">
      <c r="A15" s="31">
        <v>8</v>
      </c>
      <c r="B15" s="31" t="s">
        <v>15</v>
      </c>
      <c r="C15" s="31" t="s">
        <v>14</v>
      </c>
      <c r="D15" s="33" t="s">
        <v>46</v>
      </c>
      <c r="E15" s="31" t="s">
        <v>29</v>
      </c>
      <c r="F15" s="33">
        <v>43101</v>
      </c>
      <c r="G15" s="34" t="s">
        <v>26</v>
      </c>
      <c r="H15" s="31" t="s">
        <v>18</v>
      </c>
      <c r="I15" s="31" t="s">
        <v>25</v>
      </c>
      <c r="J15" s="31" t="s">
        <v>13</v>
      </c>
      <c r="K15" s="31" t="s">
        <v>16</v>
      </c>
      <c r="L15" s="32">
        <v>100</v>
      </c>
      <c r="M15" s="31" t="s">
        <v>28</v>
      </c>
      <c r="N15" s="31" t="s">
        <v>33</v>
      </c>
      <c r="O15" s="25" t="s">
        <v>11</v>
      </c>
      <c r="P15" s="25">
        <v>0</v>
      </c>
      <c r="Q15" s="25">
        <v>0</v>
      </c>
      <c r="R15" s="25">
        <v>0</v>
      </c>
      <c r="S15" s="25">
        <v>0</v>
      </c>
      <c r="T15" s="4" t="s">
        <v>11</v>
      </c>
      <c r="U15" s="4">
        <v>0</v>
      </c>
      <c r="V15" s="4">
        <v>0</v>
      </c>
      <c r="W15" s="4">
        <v>0</v>
      </c>
      <c r="X15" s="4">
        <v>0</v>
      </c>
      <c r="Y15" s="4" t="s">
        <v>59</v>
      </c>
      <c r="Z15" s="4" t="s">
        <v>59</v>
      </c>
      <c r="AA15" s="4" t="s">
        <v>59</v>
      </c>
      <c r="AB15" s="4" t="s">
        <v>59</v>
      </c>
      <c r="AC15" s="4" t="s">
        <v>59</v>
      </c>
      <c r="AD15" s="4">
        <v>4</v>
      </c>
      <c r="AE15" s="35" t="s">
        <v>40</v>
      </c>
    </row>
    <row r="16" spans="1:31" s="40" customFormat="1" ht="89.25" x14ac:dyDescent="0.25">
      <c r="A16" s="31">
        <v>9</v>
      </c>
      <c r="B16" s="31" t="s">
        <v>15</v>
      </c>
      <c r="C16" s="31" t="s">
        <v>47</v>
      </c>
      <c r="D16" s="33" t="s">
        <v>30</v>
      </c>
      <c r="E16" s="33"/>
      <c r="F16" s="33">
        <v>42736</v>
      </c>
      <c r="G16" s="33" t="s">
        <v>49</v>
      </c>
      <c r="H16" s="31" t="s">
        <v>66</v>
      </c>
      <c r="I16" s="31" t="s">
        <v>24</v>
      </c>
      <c r="J16" s="38" t="s">
        <v>48</v>
      </c>
      <c r="K16" s="31" t="s">
        <v>31</v>
      </c>
      <c r="L16" s="31" t="s">
        <v>80</v>
      </c>
      <c r="M16" s="31" t="s">
        <v>56</v>
      </c>
      <c r="N16" s="31" t="s">
        <v>33</v>
      </c>
      <c r="O16" s="25" t="s">
        <v>11</v>
      </c>
      <c r="P16" s="25">
        <v>12960</v>
      </c>
      <c r="Q16" s="25">
        <v>21992</v>
      </c>
      <c r="R16" s="25">
        <v>29009</v>
      </c>
      <c r="S16" s="25">
        <v>30627</v>
      </c>
      <c r="T16" s="4" t="s">
        <v>11</v>
      </c>
      <c r="U16" s="4">
        <v>93</v>
      </c>
      <c r="V16" s="3">
        <v>151</v>
      </c>
      <c r="W16" s="3">
        <v>180</v>
      </c>
      <c r="X16" s="3">
        <v>188</v>
      </c>
      <c r="Y16" s="4" t="s">
        <v>11</v>
      </c>
      <c r="Z16" s="4">
        <v>6978</v>
      </c>
      <c r="AA16" s="4">
        <v>11826</v>
      </c>
      <c r="AB16" s="4">
        <v>23835</v>
      </c>
      <c r="AC16" s="4">
        <v>25058</v>
      </c>
      <c r="AD16" s="3">
        <v>4</v>
      </c>
      <c r="AE16" s="39">
        <f>(V16/$Q$24+W16/$R$24+X16/$S$24+U16/$P$24)/AD16</f>
        <v>2.4358919885524495E-3</v>
      </c>
    </row>
    <row r="17" spans="1:31" s="40" customFormat="1" ht="114.75" x14ac:dyDescent="0.25">
      <c r="A17" s="31">
        <v>10</v>
      </c>
      <c r="B17" s="31" t="s">
        <v>15</v>
      </c>
      <c r="C17" s="31" t="s">
        <v>74</v>
      </c>
      <c r="D17" s="33" t="s">
        <v>45</v>
      </c>
      <c r="E17" s="31" t="s">
        <v>27</v>
      </c>
      <c r="F17" s="33">
        <v>43101</v>
      </c>
      <c r="G17" s="34" t="s">
        <v>26</v>
      </c>
      <c r="H17" s="31" t="s">
        <v>18</v>
      </c>
      <c r="I17" s="31" t="s">
        <v>25</v>
      </c>
      <c r="J17" s="31" t="s">
        <v>13</v>
      </c>
      <c r="K17" s="31" t="s">
        <v>31</v>
      </c>
      <c r="L17" s="32">
        <v>100</v>
      </c>
      <c r="M17" s="31" t="s">
        <v>28</v>
      </c>
      <c r="N17" s="31" t="s">
        <v>33</v>
      </c>
      <c r="O17" s="25" t="s">
        <v>11</v>
      </c>
      <c r="P17" s="25">
        <v>93</v>
      </c>
      <c r="Q17" s="25">
        <v>107.4</v>
      </c>
      <c r="R17" s="25">
        <v>62.2</v>
      </c>
      <c r="S17" s="25">
        <v>213</v>
      </c>
      <c r="T17" s="4" t="s">
        <v>11</v>
      </c>
      <c r="U17" s="4">
        <v>101</v>
      </c>
      <c r="V17" s="4">
        <v>181</v>
      </c>
      <c r="W17" s="4">
        <v>207</v>
      </c>
      <c r="X17" s="4">
        <v>962</v>
      </c>
      <c r="Y17" s="4" t="s">
        <v>59</v>
      </c>
      <c r="Z17" s="4" t="s">
        <v>59</v>
      </c>
      <c r="AA17" s="4" t="s">
        <v>59</v>
      </c>
      <c r="AB17" s="4" t="s">
        <v>59</v>
      </c>
      <c r="AC17" s="4" t="s">
        <v>59</v>
      </c>
      <c r="AD17" s="4">
        <v>4</v>
      </c>
      <c r="AE17" s="39">
        <f>(V17/$Q$24+W17/$R$24+X17/$S$24+U17/$P$24)/AD17</f>
        <v>5.715892211690954E-3</v>
      </c>
    </row>
    <row r="18" spans="1:31" ht="21.75" customHeight="1" x14ac:dyDescent="0.25">
      <c r="A18" s="26"/>
      <c r="B18" s="27"/>
      <c r="C18" s="27"/>
      <c r="D18" s="27"/>
      <c r="E18" s="52" t="s">
        <v>81</v>
      </c>
      <c r="F18" s="52"/>
      <c r="G18" s="52"/>
      <c r="H18" s="52"/>
      <c r="I18" s="52"/>
      <c r="J18" s="52"/>
      <c r="K18" s="52"/>
      <c r="L18" s="52"/>
      <c r="M18" s="52"/>
      <c r="N18" s="52"/>
      <c r="O18" s="28">
        <f t="shared" ref="O18:R18" si="1">SUM(O8:O17)</f>
        <v>6240.3</v>
      </c>
      <c r="P18" s="28">
        <f t="shared" si="1"/>
        <v>19567.2</v>
      </c>
      <c r="Q18" s="28">
        <f t="shared" si="1"/>
        <v>29457.7</v>
      </c>
      <c r="R18" s="28">
        <f t="shared" si="1"/>
        <v>38516.6</v>
      </c>
      <c r="S18" s="28">
        <f>SUM(S8:S17)</f>
        <v>42118.350999999995</v>
      </c>
      <c r="T18" s="28">
        <f t="shared" ref="T18" si="2">SUM(T8:T17)</f>
        <v>136</v>
      </c>
      <c r="U18" s="28">
        <f t="shared" ref="U18" si="3">SUM(U8:U17)</f>
        <v>616</v>
      </c>
      <c r="V18" s="28">
        <f t="shared" ref="V18" si="4">SUM(V8:V17)</f>
        <v>830</v>
      </c>
      <c r="W18" s="28">
        <f t="shared" ref="W18:X18" si="5">SUM(W8:W17)</f>
        <v>907</v>
      </c>
      <c r="X18" s="28">
        <f t="shared" si="5"/>
        <v>2523</v>
      </c>
      <c r="Y18" s="28">
        <f t="shared" ref="Y18" si="6">SUM(Y8:Y17)</f>
        <v>360.19</v>
      </c>
      <c r="Z18" s="28">
        <f t="shared" ref="Z18" si="7">SUM(Z8:Z17)</f>
        <v>8301.57</v>
      </c>
      <c r="AA18" s="28">
        <f t="shared" ref="AA18" si="8">SUM(AA8:AA17)</f>
        <v>15044.66</v>
      </c>
      <c r="AB18" s="28">
        <f t="shared" ref="AB18:AC18" si="9">SUM(AB8:AB17)</f>
        <v>28773.53</v>
      </c>
      <c r="AC18" s="28">
        <f t="shared" si="9"/>
        <v>36167.130000000005</v>
      </c>
      <c r="AD18" s="17"/>
      <c r="AE18" s="42"/>
    </row>
    <row r="19" spans="1:31" ht="15.75" x14ac:dyDescent="0.25">
      <c r="O19" s="2"/>
      <c r="P19" s="2"/>
      <c r="Q19" s="2"/>
      <c r="R19" s="2"/>
      <c r="S19" s="8"/>
      <c r="T19" s="2"/>
      <c r="U19" s="2"/>
      <c r="V19" s="2"/>
      <c r="W19" s="2"/>
      <c r="X19" s="2"/>
      <c r="Y19" s="2"/>
      <c r="Z19" s="2"/>
      <c r="AA19" s="2"/>
      <c r="AB19" s="2"/>
      <c r="AC19" s="2"/>
      <c r="AD19" s="18"/>
    </row>
    <row r="20" spans="1:31" ht="47.25" customHeight="1" x14ac:dyDescent="0.25">
      <c r="B20" s="51" t="s">
        <v>51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1" ht="25.5" customHeight="1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45" t="s">
        <v>57</v>
      </c>
      <c r="P21" s="45"/>
      <c r="Q21" s="45"/>
      <c r="R21" s="45"/>
      <c r="S21" s="45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1" ht="27.75" customHeight="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24" t="s">
        <v>76</v>
      </c>
      <c r="P22" s="24" t="s">
        <v>8</v>
      </c>
      <c r="Q22" s="24" t="s">
        <v>9</v>
      </c>
      <c r="R22" s="24" t="s">
        <v>32</v>
      </c>
      <c r="S22" s="9" t="s">
        <v>73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1" ht="23.25" customHeight="1" x14ac:dyDescent="0.25">
      <c r="B23" s="50" t="s">
        <v>75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4">
        <v>32048</v>
      </c>
      <c r="P23" s="3">
        <v>32995</v>
      </c>
      <c r="Q23" s="4">
        <v>33907</v>
      </c>
      <c r="R23" s="4">
        <v>34588</v>
      </c>
      <c r="S23" s="4">
        <v>35816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1" ht="27.75" customHeight="1" x14ac:dyDescent="0.25">
      <c r="B24" s="50" t="s">
        <v>60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">
        <v>56524</v>
      </c>
      <c r="P24" s="3">
        <v>60590</v>
      </c>
      <c r="Q24" s="4">
        <v>62626</v>
      </c>
      <c r="R24" s="4">
        <v>62860</v>
      </c>
      <c r="S24" s="4">
        <v>64076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ht="15.75" x14ac:dyDescent="0.25">
      <c r="B25" s="46" t="s">
        <v>77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x14ac:dyDescent="0.25">
      <c r="AD26" s="1"/>
    </row>
    <row r="27" spans="1:31" x14ac:dyDescent="0.25">
      <c r="C27" s="11"/>
      <c r="D27" s="11"/>
      <c r="AD27" s="1"/>
    </row>
    <row r="28" spans="1:31" x14ac:dyDescent="0.25">
      <c r="AD28" s="1"/>
    </row>
    <row r="29" spans="1:31" x14ac:dyDescent="0.25">
      <c r="AD29" s="1"/>
    </row>
    <row r="30" spans="1:31" x14ac:dyDescent="0.25">
      <c r="AD30" s="1"/>
    </row>
    <row r="31" spans="1:31" x14ac:dyDescent="0.25">
      <c r="AD31" s="1"/>
    </row>
    <row r="32" spans="1:31" x14ac:dyDescent="0.25">
      <c r="AD32" s="1"/>
    </row>
    <row r="33" spans="30:30" x14ac:dyDescent="0.25">
      <c r="AD33" s="1"/>
    </row>
    <row r="34" spans="30:30" x14ac:dyDescent="0.25">
      <c r="AD34" s="1"/>
    </row>
    <row r="35" spans="30:30" x14ac:dyDescent="0.25">
      <c r="AD35" s="1"/>
    </row>
    <row r="36" spans="30:30" x14ac:dyDescent="0.25">
      <c r="AD36" s="1"/>
    </row>
    <row r="37" spans="30:30" x14ac:dyDescent="0.25">
      <c r="AD37" s="1"/>
    </row>
    <row r="38" spans="30:30" x14ac:dyDescent="0.25">
      <c r="AD38" s="1"/>
    </row>
    <row r="39" spans="30:30" x14ac:dyDescent="0.25">
      <c r="AD39" s="1"/>
    </row>
    <row r="40" spans="30:30" x14ac:dyDescent="0.25">
      <c r="AD40" s="1"/>
    </row>
    <row r="41" spans="30:30" x14ac:dyDescent="0.25">
      <c r="AD41" s="1"/>
    </row>
    <row r="42" spans="30:30" x14ac:dyDescent="0.25">
      <c r="AD42" s="1"/>
    </row>
    <row r="43" spans="30:30" x14ac:dyDescent="0.25">
      <c r="AD43" s="1"/>
    </row>
    <row r="44" spans="30:30" x14ac:dyDescent="0.25">
      <c r="AD44" s="1"/>
    </row>
    <row r="45" spans="30:30" x14ac:dyDescent="0.25">
      <c r="AD45" s="1"/>
    </row>
    <row r="46" spans="30:30" x14ac:dyDescent="0.25">
      <c r="AD46" s="1"/>
    </row>
    <row r="47" spans="30:30" x14ac:dyDescent="0.25">
      <c r="AD47" s="1"/>
    </row>
    <row r="48" spans="30:30" x14ac:dyDescent="0.25">
      <c r="AD48" s="1"/>
    </row>
    <row r="49" spans="30:30" x14ac:dyDescent="0.25">
      <c r="AD49" s="1"/>
    </row>
    <row r="50" spans="30:30" x14ac:dyDescent="0.25">
      <c r="AD50" s="1"/>
    </row>
    <row r="51" spans="30:30" x14ac:dyDescent="0.25">
      <c r="AD51" s="1"/>
    </row>
    <row r="52" spans="30:30" x14ac:dyDescent="0.25">
      <c r="AD52" s="1"/>
    </row>
    <row r="53" spans="30:30" x14ac:dyDescent="0.25">
      <c r="AD53" s="1"/>
    </row>
    <row r="54" spans="30:30" x14ac:dyDescent="0.25">
      <c r="AD54" s="1"/>
    </row>
    <row r="55" spans="30:30" x14ac:dyDescent="0.25">
      <c r="AD55" s="1"/>
    </row>
    <row r="56" spans="30:30" x14ac:dyDescent="0.25">
      <c r="AD56" s="1"/>
    </row>
    <row r="57" spans="30:30" x14ac:dyDescent="0.25">
      <c r="AD57" s="1"/>
    </row>
    <row r="58" spans="30:30" x14ac:dyDescent="0.25">
      <c r="AD58" s="1"/>
    </row>
    <row r="59" spans="30:30" x14ac:dyDescent="0.25">
      <c r="AD59" s="1"/>
    </row>
    <row r="60" spans="30:30" x14ac:dyDescent="0.25">
      <c r="AD60" s="1"/>
    </row>
    <row r="61" spans="30:30" x14ac:dyDescent="0.25">
      <c r="AD61" s="1"/>
    </row>
    <row r="62" spans="30:30" x14ac:dyDescent="0.25">
      <c r="AD62" s="1"/>
    </row>
    <row r="63" spans="30:30" x14ac:dyDescent="0.25">
      <c r="AD63" s="1"/>
    </row>
    <row r="64" spans="30:30" x14ac:dyDescent="0.25">
      <c r="AD64" s="1"/>
    </row>
    <row r="65" spans="30:30" x14ac:dyDescent="0.25">
      <c r="AD65" s="1"/>
    </row>
    <row r="66" spans="30:30" x14ac:dyDescent="0.25">
      <c r="AD66" s="1"/>
    </row>
    <row r="67" spans="30:30" x14ac:dyDescent="0.25">
      <c r="AD67" s="1"/>
    </row>
    <row r="68" spans="30:30" x14ac:dyDescent="0.25">
      <c r="AD68" s="1"/>
    </row>
    <row r="69" spans="30:30" x14ac:dyDescent="0.25">
      <c r="AD69" s="1"/>
    </row>
    <row r="70" spans="30:30" x14ac:dyDescent="0.25">
      <c r="AD70" s="1"/>
    </row>
    <row r="71" spans="30:30" x14ac:dyDescent="0.25">
      <c r="AD71" s="1"/>
    </row>
    <row r="72" spans="30:30" x14ac:dyDescent="0.25">
      <c r="AD72" s="1"/>
    </row>
    <row r="73" spans="30:30" x14ac:dyDescent="0.25">
      <c r="AD73" s="1"/>
    </row>
    <row r="74" spans="30:30" x14ac:dyDescent="0.25">
      <c r="AD74" s="1"/>
    </row>
    <row r="75" spans="30:30" x14ac:dyDescent="0.25">
      <c r="AD75" s="1"/>
    </row>
    <row r="76" spans="30:30" x14ac:dyDescent="0.25">
      <c r="AD76" s="1"/>
    </row>
    <row r="77" spans="30:30" x14ac:dyDescent="0.25">
      <c r="AD77" s="1"/>
    </row>
    <row r="78" spans="30:30" x14ac:dyDescent="0.25">
      <c r="AD78" s="1"/>
    </row>
    <row r="79" spans="30:30" x14ac:dyDescent="0.25">
      <c r="AD79" s="1"/>
    </row>
    <row r="80" spans="30:30" x14ac:dyDescent="0.25">
      <c r="AD80" s="1"/>
    </row>
    <row r="81" spans="30:30" x14ac:dyDescent="0.25">
      <c r="AD81" s="1"/>
    </row>
    <row r="82" spans="30:30" x14ac:dyDescent="0.25">
      <c r="AD82" s="1"/>
    </row>
    <row r="83" spans="30:30" x14ac:dyDescent="0.25">
      <c r="AD83" s="1"/>
    </row>
  </sheetData>
  <autoFilter ref="A7:AE18"/>
  <mergeCells count="35">
    <mergeCell ref="B25:S25"/>
    <mergeCell ref="AC1:AE1"/>
    <mergeCell ref="AD3:AD6"/>
    <mergeCell ref="AE3:AE6"/>
    <mergeCell ref="B23:N23"/>
    <mergeCell ref="T3:X3"/>
    <mergeCell ref="B24:N24"/>
    <mergeCell ref="O21:S21"/>
    <mergeCell ref="B21:N22"/>
    <mergeCell ref="B20:S20"/>
    <mergeCell ref="E18:N18"/>
    <mergeCell ref="B2:N2"/>
    <mergeCell ref="C4:C6"/>
    <mergeCell ref="G4:G6"/>
    <mergeCell ref="H4:H6"/>
    <mergeCell ref="O3:S3"/>
    <mergeCell ref="Y5:AC5"/>
    <mergeCell ref="O5:S5"/>
    <mergeCell ref="T5:X5"/>
    <mergeCell ref="Y3:AC3"/>
    <mergeCell ref="T4:X4"/>
    <mergeCell ref="O4:S4"/>
    <mergeCell ref="Y4:AC4"/>
    <mergeCell ref="I4:I6"/>
    <mergeCell ref="F4:F6"/>
    <mergeCell ref="D4:D6"/>
    <mergeCell ref="M4:M6"/>
    <mergeCell ref="A3:A6"/>
    <mergeCell ref="B3:N3"/>
    <mergeCell ref="J4:J6"/>
    <mergeCell ref="L4:L6"/>
    <mergeCell ref="N4:N6"/>
    <mergeCell ref="K4:K6"/>
    <mergeCell ref="E4:E6"/>
    <mergeCell ref="B4:B6"/>
  </mergeCells>
  <pageMargins left="1.3779527559055118" right="0.78740157480314965" top="1.1811023622047245" bottom="0.39370078740157483" header="0" footer="0"/>
  <pageSetup paperSize="9" scale="28" fitToHeight="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2023-07-26T02:12:23Z</dcterms:modified>
</cp:coreProperties>
</file>