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firstSheet="2" activeTab="2"/>
  </bookViews>
  <sheets>
    <sheet name="свод" sheetId="2" state="hidden" r:id="rId1"/>
    <sheet name="Свод 2021" sheetId="1" state="hidden" r:id="rId2"/>
    <sheet name="Итоговый рейтинг 2021" sheetId="3" r:id="rId3"/>
  </sheets>
  <definedNames>
    <definedName name="Выбор_5.1">#REF!</definedName>
    <definedName name="Выбор_5.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D14" i="1"/>
  <c r="D15" i="1"/>
  <c r="D16" i="1"/>
  <c r="D17" i="1"/>
  <c r="D18" i="1"/>
  <c r="D19" i="1"/>
  <c r="D20" i="1"/>
  <c r="D21" i="1"/>
  <c r="D12" i="1"/>
  <c r="D10" i="1" l="1"/>
  <c r="D11" i="1"/>
  <c r="D9" i="1"/>
  <c r="D5" i="1" l="1"/>
  <c r="B5" i="1" s="1"/>
  <c r="D4" i="2"/>
  <c r="D5" i="2"/>
  <c r="B5" i="2" s="1"/>
  <c r="B6" i="2"/>
  <c r="D6" i="2"/>
  <c r="B7" i="2"/>
  <c r="D7" i="2"/>
  <c r="D8" i="2"/>
  <c r="B8" i="2" s="1"/>
  <c r="D9" i="2"/>
  <c r="B9" i="2" s="1"/>
  <c r="D10" i="2"/>
  <c r="B10" i="2" s="1"/>
  <c r="B11" i="2"/>
  <c r="D11" i="2"/>
  <c r="D12" i="2"/>
  <c r="B12" i="2" s="1"/>
  <c r="D13" i="2"/>
  <c r="B13" i="2" s="1"/>
  <c r="B14" i="2"/>
  <c r="D14" i="2"/>
  <c r="B15" i="2"/>
  <c r="D15" i="2"/>
  <c r="D16" i="2"/>
  <c r="B16" i="2" s="1"/>
  <c r="D17" i="2"/>
  <c r="B17" i="2" s="1"/>
  <c r="B18" i="2"/>
  <c r="D18" i="2"/>
  <c r="B19" i="2"/>
  <c r="D19" i="2"/>
  <c r="D20" i="2"/>
  <c r="B20" i="2" s="1"/>
  <c r="D21" i="2"/>
  <c r="B21" i="2" s="1"/>
  <c r="B22" i="2"/>
  <c r="D22" i="2"/>
  <c r="B23" i="2"/>
  <c r="D23" i="2"/>
  <c r="D24" i="2"/>
  <c r="B24" i="2" s="1"/>
  <c r="D25" i="2"/>
  <c r="B25" i="2" s="1"/>
  <c r="B26" i="2"/>
  <c r="D26" i="2"/>
  <c r="B27" i="2"/>
  <c r="D27" i="2"/>
  <c r="D28" i="2"/>
  <c r="B28" i="2" s="1"/>
  <c r="D29" i="2"/>
  <c r="B29" i="2" s="1"/>
  <c r="B30" i="2"/>
  <c r="D30" i="2"/>
  <c r="B31" i="2"/>
  <c r="D31" i="2"/>
  <c r="D32" i="2"/>
  <c r="B32" i="2" s="1"/>
  <c r="D33" i="2"/>
  <c r="B33" i="2" s="1"/>
  <c r="B34" i="2"/>
  <c r="D34" i="2"/>
  <c r="B35" i="2"/>
  <c r="D35" i="2"/>
  <c r="D36" i="2"/>
  <c r="B36" i="2" s="1"/>
  <c r="D37" i="2"/>
  <c r="B37" i="2" s="1"/>
  <c r="B38" i="2"/>
  <c r="D38" i="2"/>
  <c r="D6" i="1"/>
  <c r="B6" i="1" s="1"/>
  <c r="D7" i="1"/>
  <c r="B7" i="1" s="1"/>
  <c r="D8" i="1"/>
  <c r="B8" i="1" s="1"/>
  <c r="B9" i="1"/>
  <c r="B10" i="1"/>
  <c r="B11" i="1"/>
  <c r="B12" i="1"/>
  <c r="B14" i="1"/>
  <c r="B15" i="1"/>
  <c r="B16" i="1"/>
  <c r="B17" i="1"/>
  <c r="B18" i="1"/>
  <c r="B19" i="1"/>
  <c r="B20" i="1"/>
  <c r="B21" i="1"/>
  <c r="D22" i="1"/>
  <c r="B22" i="1" s="1"/>
  <c r="D23" i="1"/>
  <c r="B23" i="1" s="1"/>
  <c r="D24" i="1"/>
  <c r="B24" i="1" s="1"/>
  <c r="D25" i="1"/>
  <c r="B25" i="1" s="1"/>
  <c r="D26" i="1"/>
  <c r="B26" i="1" s="1"/>
  <c r="D27" i="1"/>
  <c r="B27" i="1" s="1"/>
  <c r="D28" i="1"/>
  <c r="B28" i="1" s="1"/>
  <c r="D29" i="1"/>
  <c r="B29" i="1" s="1"/>
  <c r="D30" i="1"/>
  <c r="B30" i="1" s="1"/>
  <c r="D31" i="1"/>
  <c r="B31" i="1" s="1"/>
  <c r="D32" i="1"/>
  <c r="B32" i="1" s="1"/>
  <c r="D33" i="1"/>
  <c r="B33" i="1" s="1"/>
  <c r="D34" i="1"/>
  <c r="B34" i="1" s="1"/>
  <c r="D35" i="1"/>
  <c r="B35" i="1" s="1"/>
  <c r="D36" i="1"/>
  <c r="B36" i="1" s="1"/>
  <c r="D37" i="1"/>
  <c r="B37" i="1" s="1"/>
  <c r="D38" i="1"/>
  <c r="B38" i="1" s="1"/>
  <c r="D4" i="1"/>
  <c r="C36" i="1" l="1"/>
  <c r="C32" i="1"/>
  <c r="C33" i="2"/>
  <c r="C25" i="2"/>
  <c r="C28" i="1"/>
  <c r="C20" i="1"/>
  <c r="C8" i="1"/>
  <c r="C35" i="1"/>
  <c r="C31" i="1"/>
  <c r="C27" i="1"/>
  <c r="C23" i="1"/>
  <c r="C19" i="1"/>
  <c r="C15" i="1"/>
  <c r="C11" i="1"/>
  <c r="C7" i="1"/>
  <c r="C12" i="1"/>
  <c r="C10" i="1"/>
  <c r="C24" i="1"/>
  <c r="C16" i="1"/>
  <c r="C38" i="1"/>
  <c r="C34" i="1"/>
  <c r="C30" i="1"/>
  <c r="C26" i="1"/>
  <c r="C22" i="1"/>
  <c r="C18" i="1"/>
  <c r="C14" i="1"/>
  <c r="C6" i="1"/>
  <c r="C37" i="1"/>
  <c r="C33" i="1"/>
  <c r="C29" i="1"/>
  <c r="C25" i="1"/>
  <c r="C21" i="1"/>
  <c r="C17" i="1"/>
  <c r="C13" i="1"/>
  <c r="C9" i="1"/>
  <c r="C5" i="1"/>
  <c r="C35" i="2"/>
  <c r="C32" i="2"/>
  <c r="C27" i="2"/>
  <c r="C24" i="2"/>
  <c r="C19" i="2"/>
  <c r="C16" i="2"/>
  <c r="C14" i="2"/>
  <c r="C11" i="2"/>
  <c r="C8" i="2"/>
  <c r="C6" i="2"/>
  <c r="C17" i="2"/>
  <c r="C37" i="2"/>
  <c r="C29" i="2"/>
  <c r="C21" i="2"/>
  <c r="C13" i="2"/>
  <c r="C22" i="2"/>
  <c r="C26" i="2"/>
  <c r="C30" i="2"/>
  <c r="C34" i="2"/>
  <c r="C38" i="2"/>
  <c r="C5" i="2"/>
  <c r="C9" i="2"/>
  <c r="C36" i="2"/>
  <c r="C31" i="2"/>
  <c r="C28" i="2"/>
  <c r="C23" i="2"/>
  <c r="C20" i="2"/>
  <c r="C18" i="2"/>
  <c r="C15" i="2"/>
  <c r="C12" i="2"/>
  <c r="C10" i="2"/>
  <c r="C7" i="2"/>
</calcChain>
</file>

<file path=xl/sharedStrings.xml><?xml version="1.0" encoding="utf-8"?>
<sst xmlns="http://schemas.openxmlformats.org/spreadsheetml/2006/main" count="214" uniqueCount="85">
  <si>
    <t>Наименование городского округа</t>
  </si>
  <si>
    <t>Место по Приморскому краю</t>
  </si>
  <si>
    <t>Итого по разделу 5</t>
  </si>
  <si>
    <t>Единица измерения</t>
  </si>
  <si>
    <t>место</t>
  </si>
  <si>
    <t>%</t>
  </si>
  <si>
    <t>баллов</t>
  </si>
  <si>
    <t>Максимальное количество баллов</t>
  </si>
  <si>
    <t xml:space="preserve">Арсеньев </t>
  </si>
  <si>
    <t xml:space="preserve">Артем </t>
  </si>
  <si>
    <t>Большой Камень</t>
  </si>
  <si>
    <t>Владивосток</t>
  </si>
  <si>
    <t>Дальнегорск</t>
  </si>
  <si>
    <t>Дальнереченск</t>
  </si>
  <si>
    <t>Лесозаводск</t>
  </si>
  <si>
    <t>Находка</t>
  </si>
  <si>
    <t>Партизанск</t>
  </si>
  <si>
    <t>Спасск-Дальний</t>
  </si>
  <si>
    <t xml:space="preserve">Уссурийск </t>
  </si>
  <si>
    <t>Фокино</t>
  </si>
  <si>
    <t xml:space="preserve">Анучинский </t>
  </si>
  <si>
    <t xml:space="preserve">Дальнереченский </t>
  </si>
  <si>
    <t>Кавалеровский</t>
  </si>
  <si>
    <t xml:space="preserve">Кировский </t>
  </si>
  <si>
    <t>Красноармейский</t>
  </si>
  <si>
    <t>Лазовский</t>
  </si>
  <si>
    <t>Михайловский</t>
  </si>
  <si>
    <t xml:space="preserve">Надеждинский </t>
  </si>
  <si>
    <t>Октябрьский</t>
  </si>
  <si>
    <t>Ольгинский</t>
  </si>
  <si>
    <t>Партизанский</t>
  </si>
  <si>
    <t>Пограничный</t>
  </si>
  <si>
    <t xml:space="preserve">Пожарский </t>
  </si>
  <si>
    <t>Спасский</t>
  </si>
  <si>
    <t>Тернейский</t>
  </si>
  <si>
    <t>Ханкайский</t>
  </si>
  <si>
    <t xml:space="preserve">Хасанский </t>
  </si>
  <si>
    <t>Хорольский</t>
  </si>
  <si>
    <t>Черниговский</t>
  </si>
  <si>
    <t>Чугуевский</t>
  </si>
  <si>
    <t>Шкотовский</t>
  </si>
  <si>
    <t>Яковлевский</t>
  </si>
  <si>
    <t>24-25</t>
  </si>
  <si>
    <t>32</t>
  </si>
  <si>
    <t>33</t>
  </si>
  <si>
    <t>31</t>
  </si>
  <si>
    <t>26</t>
  </si>
  <si>
    <t>34</t>
  </si>
  <si>
    <t>Наименование муниципального образования</t>
  </si>
  <si>
    <t>Итого по разделу 6</t>
  </si>
  <si>
    <t>Итого по разделу 7</t>
  </si>
  <si>
    <t>Итого по разделу 4</t>
  </si>
  <si>
    <t>7</t>
  </si>
  <si>
    <t>Итого по разделу 3</t>
  </si>
  <si>
    <t>Итого по разделу 2</t>
  </si>
  <si>
    <t>Итого по разделу 1</t>
  </si>
  <si>
    <t>Итого по разделам</t>
  </si>
  <si>
    <t>% от максимального количества баллов за 2021 год</t>
  </si>
  <si>
    <t>Место по краю</t>
  </si>
  <si>
    <t>итоговый балл за 2021 год</t>
  </si>
  <si>
    <t>23</t>
  </si>
  <si>
    <t>1</t>
  </si>
  <si>
    <t>30</t>
  </si>
  <si>
    <t>8</t>
  </si>
  <si>
    <t xml:space="preserve">4 МО </t>
  </si>
  <si>
    <t>III степень</t>
  </si>
  <si>
    <t>15 МО</t>
  </si>
  <si>
    <t>II степень</t>
  </si>
  <si>
    <t>I степень</t>
  </si>
  <si>
    <t>Оценка муниципальных образований Приморского края по уровню открытости бюджетных данных за 2021 год</t>
  </si>
  <si>
    <t>% от максимального количества баллов по разделам</t>
  </si>
  <si>
    <t>29</t>
  </si>
  <si>
    <t>6</t>
  </si>
  <si>
    <t>27-28</t>
  </si>
  <si>
    <t>9</t>
  </si>
  <si>
    <t>22</t>
  </si>
  <si>
    <t>19-21</t>
  </si>
  <si>
    <t>10</t>
  </si>
  <si>
    <t>18</t>
  </si>
  <si>
    <t>Лучшая практика</t>
  </si>
  <si>
    <t>12-15</t>
  </si>
  <si>
    <t>2-3</t>
  </si>
  <si>
    <t>11</t>
  </si>
  <si>
    <t>4-5</t>
  </si>
  <si>
    <t>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</si>
</sst>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7C80"/>
        <bgColor rgb="FF000000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1"/>
    <xf numFmtId="0" fontId="14" fillId="0" borderId="0" xfId="1" applyFont="1" applyAlignment="1">
      <alignment wrapText="1"/>
    </xf>
    <xf numFmtId="0" fontId="8" fillId="3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7" fillId="4" borderId="1" xfId="2" applyNumberFormat="1" applyFont="1" applyFill="1" applyBorder="1" applyAlignment="1">
      <alignment horizontal="center" vertical="center" wrapText="1"/>
    </xf>
    <xf numFmtId="164" fontId="7" fillId="5" borderId="1" xfId="2" applyNumberFormat="1" applyFont="1" applyFill="1" applyBorder="1" applyAlignment="1">
      <alignment horizontal="center" vertical="center" wrapText="1"/>
    </xf>
    <xf numFmtId="164" fontId="7" fillId="6" borderId="1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13" fillId="0" borderId="1" xfId="1" applyFont="1" applyFill="1" applyBorder="1"/>
    <xf numFmtId="0" fontId="15" fillId="6" borderId="1" xfId="1" applyFont="1" applyFill="1" applyBorder="1"/>
    <xf numFmtId="0" fontId="15" fillId="4" borderId="1" xfId="1" applyFont="1" applyFill="1" applyBorder="1"/>
    <xf numFmtId="0" fontId="1" fillId="0" borderId="0" xfId="1" applyFill="1"/>
    <xf numFmtId="0" fontId="15" fillId="5" borderId="1" xfId="1" applyFont="1" applyFill="1" applyBorder="1"/>
    <xf numFmtId="0" fontId="13" fillId="4" borderId="1" xfId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164" fontId="8" fillId="6" borderId="1" xfId="1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164" fontId="8" fillId="5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18" fillId="0" borderId="0" xfId="1" applyFont="1" applyFill="1"/>
    <xf numFmtId="0" fontId="16" fillId="4" borderId="1" xfId="1" applyFont="1" applyFill="1" applyBorder="1" applyAlignment="1">
      <alignment horizontal="center" vertical="center" wrapText="1"/>
    </xf>
    <xf numFmtId="164" fontId="17" fillId="4" borderId="1" xfId="1" applyNumberFormat="1" applyFont="1" applyFill="1" applyBorder="1" applyAlignment="1">
      <alignment horizontal="center" vertical="center" wrapText="1"/>
    </xf>
    <xf numFmtId="164" fontId="17" fillId="6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9" fillId="0" borderId="0" xfId="1" applyFont="1"/>
    <xf numFmtId="0" fontId="8" fillId="0" borderId="1" xfId="1" applyFont="1" applyFill="1" applyBorder="1" applyAlignment="1">
      <alignment horizontal="center" vertical="center" wrapText="1"/>
    </xf>
    <xf numFmtId="16" fontId="8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9" fillId="2" borderId="1" xfId="0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0" fillId="2" borderId="1" xfId="0" applyFont="1" applyFill="1" applyBorder="1" applyAlignment="1">
      <alignment horizontal="center" vertical="top" wrapText="1"/>
    </xf>
    <xf numFmtId="0" fontId="20" fillId="2" borderId="1" xfId="0" applyNumberFormat="1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1" fontId="7" fillId="9" borderId="1" xfId="1" applyNumberFormat="1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" xfId="0" applyBorder="1"/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164" fontId="7" fillId="10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3" borderId="1" xfId="0" applyFill="1" applyBorder="1"/>
    <xf numFmtId="0" fontId="15" fillId="0" borderId="2" xfId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</cellXfs>
  <cellStyles count="6">
    <cellStyle name="Обычный" xfId="0" builtinId="0"/>
    <cellStyle name="Обычный 2" xfId="2"/>
    <cellStyle name="Обычный 2 2" xfId="3"/>
    <cellStyle name="Обычный 3" xfId="4"/>
    <cellStyle name="Обычный 4" xfId="1"/>
    <cellStyle name="Процентный 2" xfId="5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42"/>
  <sheetViews>
    <sheetView zoomScale="80" zoomScaleNormal="80" workbookViewId="0">
      <selection activeCell="A5" sqref="A5"/>
    </sheetView>
  </sheetViews>
  <sheetFormatPr defaultColWidth="8.85546875" defaultRowHeight="15" x14ac:dyDescent="0.25"/>
  <cols>
    <col min="1" max="1" width="26.140625" style="1" customWidth="1"/>
    <col min="2" max="4" width="14.28515625" style="1" customWidth="1"/>
    <col min="5" max="5" width="10.42578125" style="8" customWidth="1"/>
    <col min="6" max="6" width="11.42578125" style="8" customWidth="1"/>
    <col min="7" max="7" width="11.28515625" style="8" customWidth="1"/>
    <col min="8" max="8" width="11.5703125" style="8" customWidth="1"/>
    <col min="9" max="9" width="11" style="8" customWidth="1"/>
    <col min="10" max="10" width="11.7109375" style="8" customWidth="1"/>
    <col min="11" max="11" width="11" style="8" customWidth="1"/>
    <col min="12" max="12" width="8.85546875" style="1"/>
    <col min="13" max="13" width="11.42578125" style="1" bestFit="1" customWidth="1"/>
    <col min="14" max="14" width="7.140625" style="1" bestFit="1" customWidth="1"/>
    <col min="15" max="16384" width="8.85546875" style="1"/>
  </cols>
  <sheetData>
    <row r="1" spans="1:11" ht="26.25" customHeight="1" x14ac:dyDescent="0.25">
      <c r="A1" s="81" t="s">
        <v>69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36" customFormat="1" ht="63.75" x14ac:dyDescent="0.25">
      <c r="A2" s="3" t="s">
        <v>0</v>
      </c>
      <c r="B2" s="3" t="s">
        <v>57</v>
      </c>
      <c r="C2" s="3" t="s">
        <v>58</v>
      </c>
      <c r="D2" s="3" t="s">
        <v>59</v>
      </c>
      <c r="E2" s="37" t="s">
        <v>50</v>
      </c>
      <c r="F2" s="38" t="s">
        <v>49</v>
      </c>
      <c r="G2" s="37" t="s">
        <v>2</v>
      </c>
      <c r="H2" s="37" t="s">
        <v>51</v>
      </c>
      <c r="I2" s="37" t="s">
        <v>53</v>
      </c>
      <c r="J2" s="37" t="s">
        <v>54</v>
      </c>
      <c r="K2" s="37" t="s">
        <v>55</v>
      </c>
    </row>
    <row r="3" spans="1:11" ht="15.95" customHeight="1" x14ac:dyDescent="0.25">
      <c r="A3" s="33" t="s">
        <v>3</v>
      </c>
      <c r="B3" s="32"/>
      <c r="C3" s="32"/>
      <c r="D3" s="35" t="s">
        <v>6</v>
      </c>
      <c r="E3" s="34" t="s">
        <v>6</v>
      </c>
      <c r="F3" s="34" t="s">
        <v>6</v>
      </c>
      <c r="G3" s="34" t="s">
        <v>6</v>
      </c>
      <c r="H3" s="34" t="s">
        <v>6</v>
      </c>
      <c r="I3" s="34" t="s">
        <v>6</v>
      </c>
      <c r="J3" s="34" t="s">
        <v>6</v>
      </c>
      <c r="K3" s="34" t="s">
        <v>6</v>
      </c>
    </row>
    <row r="4" spans="1:11" s="2" customFormat="1" ht="25.5" x14ac:dyDescent="0.2">
      <c r="A4" s="33" t="s">
        <v>7</v>
      </c>
      <c r="B4" s="32">
        <v>100</v>
      </c>
      <c r="C4" s="31"/>
      <c r="D4" s="31">
        <f t="shared" ref="D4:D38" si="0">E4+F4+G4+H4+I4+J4+K4</f>
        <v>96</v>
      </c>
      <c r="E4" s="30">
        <v>8</v>
      </c>
      <c r="F4" s="29">
        <v>2</v>
      </c>
      <c r="G4" s="29">
        <v>29</v>
      </c>
      <c r="H4" s="29">
        <v>6</v>
      </c>
      <c r="I4" s="28">
        <v>29</v>
      </c>
      <c r="J4" s="28">
        <v>9</v>
      </c>
      <c r="K4" s="28">
        <v>13</v>
      </c>
    </row>
    <row r="5" spans="1:11" s="12" customFormat="1" ht="15.95" customHeight="1" x14ac:dyDescent="0.25">
      <c r="A5" s="16" t="s">
        <v>8</v>
      </c>
      <c r="B5" s="15">
        <f>D5/D4*100</f>
        <v>76.041666666666657</v>
      </c>
      <c r="C5" s="15" t="str">
        <f t="shared" ref="C5:C38" si="1">RANK(B5,$B$5:$B$38)&amp;IF(COUNTIF($B$5:$B$38,B5)&gt;1,"-"&amp;RANK(B5,$B$5:$B$38)+COUNTIF($B$5:$B$38,B5)-1,"")</f>
        <v>23</v>
      </c>
      <c r="D5" s="15">
        <f t="shared" si="0"/>
        <v>73</v>
      </c>
      <c r="E5" s="15">
        <v>0</v>
      </c>
      <c r="F5" s="5">
        <v>2</v>
      </c>
      <c r="G5" s="5">
        <v>18</v>
      </c>
      <c r="H5" s="25">
        <v>6</v>
      </c>
      <c r="I5" s="14">
        <v>27</v>
      </c>
      <c r="J5" s="14">
        <v>9</v>
      </c>
      <c r="K5" s="14">
        <v>11</v>
      </c>
    </row>
    <row r="6" spans="1:11" s="12" customFormat="1" ht="15.95" customHeight="1" x14ac:dyDescent="0.25">
      <c r="A6" s="16" t="s">
        <v>9</v>
      </c>
      <c r="B6" s="15">
        <f>D6/D4*100</f>
        <v>78.125</v>
      </c>
      <c r="C6" s="15" t="str">
        <f t="shared" si="1"/>
        <v>20-22</v>
      </c>
      <c r="D6" s="15">
        <f t="shared" si="0"/>
        <v>75</v>
      </c>
      <c r="E6" s="15">
        <v>0</v>
      </c>
      <c r="F6" s="5">
        <v>2</v>
      </c>
      <c r="G6" s="5">
        <v>23</v>
      </c>
      <c r="H6" s="25">
        <v>6</v>
      </c>
      <c r="I6" s="14">
        <v>22</v>
      </c>
      <c r="J6" s="14">
        <v>9</v>
      </c>
      <c r="K6" s="14">
        <v>13</v>
      </c>
    </row>
    <row r="7" spans="1:11" s="12" customFormat="1" ht="15.75" customHeight="1" x14ac:dyDescent="0.25">
      <c r="A7" s="22" t="s">
        <v>10</v>
      </c>
      <c r="B7" s="21">
        <f>D7/D4*100</f>
        <v>83.333333333333343</v>
      </c>
      <c r="C7" s="21" t="str">
        <f t="shared" si="1"/>
        <v>12-15</v>
      </c>
      <c r="D7" s="21">
        <f t="shared" si="0"/>
        <v>80</v>
      </c>
      <c r="E7" s="21">
        <v>2</v>
      </c>
      <c r="F7" s="6">
        <v>2</v>
      </c>
      <c r="G7" s="6">
        <v>23</v>
      </c>
      <c r="H7" s="27">
        <v>6</v>
      </c>
      <c r="I7" s="20">
        <v>27</v>
      </c>
      <c r="J7" s="20">
        <v>9</v>
      </c>
      <c r="K7" s="20">
        <v>11</v>
      </c>
    </row>
    <row r="8" spans="1:11" s="12" customFormat="1" ht="15.95" customHeight="1" x14ac:dyDescent="0.25">
      <c r="A8" s="22" t="s">
        <v>11</v>
      </c>
      <c r="B8" s="21">
        <f>D8/D4*100</f>
        <v>90.625</v>
      </c>
      <c r="C8" s="21" t="str">
        <f t="shared" si="1"/>
        <v>4</v>
      </c>
      <c r="D8" s="21">
        <f t="shared" si="0"/>
        <v>87</v>
      </c>
      <c r="E8" s="21">
        <v>2</v>
      </c>
      <c r="F8" s="6">
        <v>2</v>
      </c>
      <c r="G8" s="6">
        <v>27</v>
      </c>
      <c r="H8" s="27">
        <v>6</v>
      </c>
      <c r="I8" s="20">
        <v>29</v>
      </c>
      <c r="J8" s="20">
        <v>8</v>
      </c>
      <c r="K8" s="20">
        <v>13</v>
      </c>
    </row>
    <row r="9" spans="1:11" s="12" customFormat="1" ht="15.95" customHeight="1" x14ac:dyDescent="0.25">
      <c r="A9" s="22" t="s">
        <v>12</v>
      </c>
      <c r="B9" s="21">
        <f>D9/D4*100</f>
        <v>97.916666666666657</v>
      </c>
      <c r="C9" s="21" t="str">
        <f t="shared" si="1"/>
        <v>1</v>
      </c>
      <c r="D9" s="21">
        <f t="shared" si="0"/>
        <v>94</v>
      </c>
      <c r="E9" s="21">
        <v>8</v>
      </c>
      <c r="F9" s="6">
        <v>2</v>
      </c>
      <c r="G9" s="6">
        <v>27</v>
      </c>
      <c r="H9" s="27">
        <v>6</v>
      </c>
      <c r="I9" s="20">
        <v>29</v>
      </c>
      <c r="J9" s="20">
        <v>9</v>
      </c>
      <c r="K9" s="20">
        <v>13</v>
      </c>
    </row>
    <row r="10" spans="1:11" s="12" customFormat="1" ht="15.95" customHeight="1" x14ac:dyDescent="0.25">
      <c r="A10" s="22" t="s">
        <v>13</v>
      </c>
      <c r="B10" s="21">
        <f>D10/D4*100</f>
        <v>83.333333333333343</v>
      </c>
      <c r="C10" s="21" t="str">
        <f t="shared" si="1"/>
        <v>12-15</v>
      </c>
      <c r="D10" s="21">
        <f t="shared" si="0"/>
        <v>80</v>
      </c>
      <c r="E10" s="21">
        <v>2</v>
      </c>
      <c r="F10" s="6">
        <v>2</v>
      </c>
      <c r="G10" s="6">
        <v>22</v>
      </c>
      <c r="H10" s="27">
        <v>6</v>
      </c>
      <c r="I10" s="20">
        <v>29</v>
      </c>
      <c r="J10" s="20">
        <v>9</v>
      </c>
      <c r="K10" s="20">
        <v>10</v>
      </c>
    </row>
    <row r="11" spans="1:11" s="12" customFormat="1" ht="15.95" customHeight="1" x14ac:dyDescent="0.25">
      <c r="A11" s="22" t="s">
        <v>14</v>
      </c>
      <c r="B11" s="21">
        <f>D11/D4*100</f>
        <v>81.25</v>
      </c>
      <c r="C11" s="21" t="str">
        <f t="shared" si="1"/>
        <v>16</v>
      </c>
      <c r="D11" s="21">
        <f t="shared" si="0"/>
        <v>78</v>
      </c>
      <c r="E11" s="21">
        <v>2</v>
      </c>
      <c r="F11" s="6">
        <v>2</v>
      </c>
      <c r="G11" s="6">
        <v>23</v>
      </c>
      <c r="H11" s="27">
        <v>6</v>
      </c>
      <c r="I11" s="20">
        <v>25</v>
      </c>
      <c r="J11" s="20">
        <v>9</v>
      </c>
      <c r="K11" s="20">
        <v>11</v>
      </c>
    </row>
    <row r="12" spans="1:11" s="12" customFormat="1" ht="15.95" customHeight="1" x14ac:dyDescent="0.25">
      <c r="A12" s="22" t="s">
        <v>15</v>
      </c>
      <c r="B12" s="21">
        <f>D12/D4*100</f>
        <v>89.583333333333343</v>
      </c>
      <c r="C12" s="21" t="str">
        <f t="shared" si="1"/>
        <v>5</v>
      </c>
      <c r="D12" s="21">
        <f t="shared" si="0"/>
        <v>86</v>
      </c>
      <c r="E12" s="21">
        <v>6</v>
      </c>
      <c r="F12" s="6">
        <v>2</v>
      </c>
      <c r="G12" s="6">
        <v>22</v>
      </c>
      <c r="H12" s="27">
        <v>6</v>
      </c>
      <c r="I12" s="20">
        <v>29</v>
      </c>
      <c r="J12" s="20">
        <v>8</v>
      </c>
      <c r="K12" s="20">
        <v>13</v>
      </c>
    </row>
    <row r="13" spans="1:11" s="12" customFormat="1" ht="15.95" customHeight="1" x14ac:dyDescent="0.25">
      <c r="A13" s="22" t="s">
        <v>16</v>
      </c>
      <c r="B13" s="21">
        <f>D13/D4*100</f>
        <v>85.416666666666657</v>
      </c>
      <c r="C13" s="21" t="str">
        <f t="shared" si="1"/>
        <v>8-10</v>
      </c>
      <c r="D13" s="21">
        <f t="shared" si="0"/>
        <v>82</v>
      </c>
      <c r="E13" s="21">
        <v>2</v>
      </c>
      <c r="F13" s="6">
        <v>2</v>
      </c>
      <c r="G13" s="6">
        <v>27</v>
      </c>
      <c r="H13" s="27">
        <v>6</v>
      </c>
      <c r="I13" s="20">
        <v>25</v>
      </c>
      <c r="J13" s="20">
        <v>9</v>
      </c>
      <c r="K13" s="20">
        <v>11</v>
      </c>
    </row>
    <row r="14" spans="1:11" s="23" customFormat="1" ht="15.95" customHeight="1" x14ac:dyDescent="0.25">
      <c r="A14" s="16" t="s">
        <v>17</v>
      </c>
      <c r="B14" s="15">
        <f>D14/D4*100</f>
        <v>73.958333333333343</v>
      </c>
      <c r="C14" s="15" t="str">
        <f t="shared" si="1"/>
        <v>26-29</v>
      </c>
      <c r="D14" s="15">
        <f t="shared" si="0"/>
        <v>71</v>
      </c>
      <c r="E14" s="15">
        <v>8</v>
      </c>
      <c r="F14" s="5">
        <v>2</v>
      </c>
      <c r="G14" s="5">
        <v>24</v>
      </c>
      <c r="H14" s="25">
        <v>6</v>
      </c>
      <c r="I14" s="14">
        <v>14</v>
      </c>
      <c r="J14" s="24">
        <v>9</v>
      </c>
      <c r="K14" s="24">
        <v>8</v>
      </c>
    </row>
    <row r="15" spans="1:11" s="12" customFormat="1" ht="15.95" customHeight="1" x14ac:dyDescent="0.25">
      <c r="A15" s="16" t="s">
        <v>18</v>
      </c>
      <c r="B15" s="15">
        <f>D15/D4*100</f>
        <v>78.125</v>
      </c>
      <c r="C15" s="15" t="str">
        <f t="shared" si="1"/>
        <v>20-22</v>
      </c>
      <c r="D15" s="15">
        <f t="shared" si="0"/>
        <v>75</v>
      </c>
      <c r="E15" s="15">
        <v>2</v>
      </c>
      <c r="F15" s="5">
        <v>2</v>
      </c>
      <c r="G15" s="5">
        <v>23</v>
      </c>
      <c r="H15" s="25">
        <v>4</v>
      </c>
      <c r="I15" s="14">
        <v>22</v>
      </c>
      <c r="J15" s="14">
        <v>9</v>
      </c>
      <c r="K15" s="14">
        <v>13</v>
      </c>
    </row>
    <row r="16" spans="1:11" s="12" customFormat="1" ht="15.95" customHeight="1" x14ac:dyDescent="0.25">
      <c r="A16" s="19" t="s">
        <v>19</v>
      </c>
      <c r="B16" s="18">
        <f>D16/D4*100</f>
        <v>60.416666666666664</v>
      </c>
      <c r="C16" s="18" t="str">
        <f t="shared" si="1"/>
        <v>33</v>
      </c>
      <c r="D16" s="18">
        <f t="shared" si="0"/>
        <v>58</v>
      </c>
      <c r="E16" s="18">
        <v>0</v>
      </c>
      <c r="F16" s="7">
        <v>2</v>
      </c>
      <c r="G16" s="7">
        <v>11</v>
      </c>
      <c r="H16" s="26">
        <v>6</v>
      </c>
      <c r="I16" s="17">
        <v>23</v>
      </c>
      <c r="J16" s="17">
        <v>7</v>
      </c>
      <c r="K16" s="17">
        <v>9</v>
      </c>
    </row>
    <row r="17" spans="1:11" s="12" customFormat="1" ht="15.95" customHeight="1" x14ac:dyDescent="0.25">
      <c r="A17" s="16" t="s">
        <v>20</v>
      </c>
      <c r="B17" s="15">
        <f>D17/D4*100</f>
        <v>80.208333333333343</v>
      </c>
      <c r="C17" s="15" t="str">
        <f t="shared" si="1"/>
        <v>17-18</v>
      </c>
      <c r="D17" s="15">
        <f t="shared" si="0"/>
        <v>77</v>
      </c>
      <c r="E17" s="15">
        <v>0</v>
      </c>
      <c r="F17" s="5">
        <v>2</v>
      </c>
      <c r="G17" s="5">
        <v>27</v>
      </c>
      <c r="H17" s="25">
        <v>6</v>
      </c>
      <c r="I17" s="14">
        <v>24</v>
      </c>
      <c r="J17" s="14">
        <v>9</v>
      </c>
      <c r="K17" s="14">
        <v>9</v>
      </c>
    </row>
    <row r="18" spans="1:11" s="12" customFormat="1" ht="15.95" customHeight="1" x14ac:dyDescent="0.25">
      <c r="A18" s="16" t="s">
        <v>21</v>
      </c>
      <c r="B18" s="15">
        <f>D18/D4*100</f>
        <v>75</v>
      </c>
      <c r="C18" s="15" t="str">
        <f t="shared" si="1"/>
        <v>24-25</v>
      </c>
      <c r="D18" s="15">
        <f t="shared" si="0"/>
        <v>72</v>
      </c>
      <c r="E18" s="15">
        <v>0</v>
      </c>
      <c r="F18" s="5">
        <v>2</v>
      </c>
      <c r="G18" s="5">
        <v>27</v>
      </c>
      <c r="H18" s="25">
        <v>6</v>
      </c>
      <c r="I18" s="14">
        <v>15</v>
      </c>
      <c r="J18" s="14">
        <v>9</v>
      </c>
      <c r="K18" s="14">
        <v>13</v>
      </c>
    </row>
    <row r="19" spans="1:11" s="12" customFormat="1" ht="15.95" customHeight="1" x14ac:dyDescent="0.25">
      <c r="A19" s="16" t="s">
        <v>22</v>
      </c>
      <c r="B19" s="15">
        <f>D19/D4*100</f>
        <v>78.125</v>
      </c>
      <c r="C19" s="15" t="str">
        <f t="shared" si="1"/>
        <v>20-22</v>
      </c>
      <c r="D19" s="15">
        <f t="shared" si="0"/>
        <v>75</v>
      </c>
      <c r="E19" s="15">
        <v>0</v>
      </c>
      <c r="F19" s="5">
        <v>2</v>
      </c>
      <c r="G19" s="5">
        <v>24</v>
      </c>
      <c r="H19" s="25">
        <v>6</v>
      </c>
      <c r="I19" s="14">
        <v>21</v>
      </c>
      <c r="J19" s="14">
        <v>9</v>
      </c>
      <c r="K19" s="14">
        <v>13</v>
      </c>
    </row>
    <row r="20" spans="1:11" s="12" customFormat="1" ht="15.95" customHeight="1" x14ac:dyDescent="0.25">
      <c r="A20" s="16" t="s">
        <v>23</v>
      </c>
      <c r="B20" s="15">
        <f>D20/D6*100</f>
        <v>90.666666666666657</v>
      </c>
      <c r="C20" s="15" t="str">
        <f t="shared" si="1"/>
        <v>3</v>
      </c>
      <c r="D20" s="15">
        <f t="shared" si="0"/>
        <v>68</v>
      </c>
      <c r="E20" s="15">
        <v>0</v>
      </c>
      <c r="F20" s="5">
        <v>2</v>
      </c>
      <c r="G20" s="5">
        <v>18</v>
      </c>
      <c r="H20" s="25">
        <v>6</v>
      </c>
      <c r="I20" s="14">
        <v>22</v>
      </c>
      <c r="J20" s="14">
        <v>9</v>
      </c>
      <c r="K20" s="14">
        <v>11</v>
      </c>
    </row>
    <row r="21" spans="1:11" s="12" customFormat="1" ht="15.95" customHeight="1" x14ac:dyDescent="0.25">
      <c r="A21" s="16" t="s">
        <v>24</v>
      </c>
      <c r="B21" s="15">
        <f>D21/D4*100</f>
        <v>80.208333333333343</v>
      </c>
      <c r="C21" s="15" t="str">
        <f t="shared" si="1"/>
        <v>17-18</v>
      </c>
      <c r="D21" s="15">
        <f t="shared" si="0"/>
        <v>77</v>
      </c>
      <c r="E21" s="15">
        <v>6</v>
      </c>
      <c r="F21" s="5">
        <v>2</v>
      </c>
      <c r="G21" s="5">
        <v>18</v>
      </c>
      <c r="H21" s="5">
        <v>6</v>
      </c>
      <c r="I21" s="14">
        <v>28</v>
      </c>
      <c r="J21" s="14">
        <v>9</v>
      </c>
      <c r="K21" s="14">
        <v>8</v>
      </c>
    </row>
    <row r="22" spans="1:11" s="23" customFormat="1" ht="15.95" customHeight="1" x14ac:dyDescent="0.25">
      <c r="A22" s="16" t="s">
        <v>25</v>
      </c>
      <c r="B22" s="15">
        <f>D22/D4*100</f>
        <v>73.958333333333343</v>
      </c>
      <c r="C22" s="15" t="str">
        <f t="shared" si="1"/>
        <v>26-29</v>
      </c>
      <c r="D22" s="15">
        <f t="shared" si="0"/>
        <v>71</v>
      </c>
      <c r="E22" s="15">
        <v>8</v>
      </c>
      <c r="F22" s="5">
        <v>2</v>
      </c>
      <c r="G22" s="5">
        <v>25</v>
      </c>
      <c r="H22" s="5">
        <v>6</v>
      </c>
      <c r="I22" s="14">
        <v>15</v>
      </c>
      <c r="J22" s="24">
        <v>4</v>
      </c>
      <c r="K22" s="24">
        <v>11</v>
      </c>
    </row>
    <row r="23" spans="1:11" s="12" customFormat="1" x14ac:dyDescent="0.25">
      <c r="A23" s="16" t="s">
        <v>26</v>
      </c>
      <c r="B23" s="15">
        <f>D23/D4*100</f>
        <v>63.541666666666664</v>
      </c>
      <c r="C23" s="15" t="str">
        <f t="shared" si="1"/>
        <v>30</v>
      </c>
      <c r="D23" s="15">
        <f t="shared" si="0"/>
        <v>61</v>
      </c>
      <c r="E23" s="15">
        <v>0</v>
      </c>
      <c r="F23" s="5">
        <v>2</v>
      </c>
      <c r="G23" s="5">
        <v>9</v>
      </c>
      <c r="H23" s="5">
        <v>3</v>
      </c>
      <c r="I23" s="14">
        <v>27</v>
      </c>
      <c r="J23" s="14">
        <v>9</v>
      </c>
      <c r="K23" s="14">
        <v>11</v>
      </c>
    </row>
    <row r="24" spans="1:11" s="12" customFormat="1" x14ac:dyDescent="0.25">
      <c r="A24" s="22" t="s">
        <v>27</v>
      </c>
      <c r="B24" s="21">
        <f>D24/D4*100</f>
        <v>86.458333333333343</v>
      </c>
      <c r="C24" s="21" t="str">
        <f t="shared" si="1"/>
        <v>7</v>
      </c>
      <c r="D24" s="21">
        <f t="shared" si="0"/>
        <v>83</v>
      </c>
      <c r="E24" s="21">
        <v>0</v>
      </c>
      <c r="F24" s="6">
        <v>2</v>
      </c>
      <c r="G24" s="6">
        <v>26</v>
      </c>
      <c r="H24" s="6">
        <v>6</v>
      </c>
      <c r="I24" s="20">
        <v>29</v>
      </c>
      <c r="J24" s="20">
        <v>9</v>
      </c>
      <c r="K24" s="20">
        <v>11</v>
      </c>
    </row>
    <row r="25" spans="1:11" s="12" customFormat="1" x14ac:dyDescent="0.25">
      <c r="A25" s="22" t="s">
        <v>28</v>
      </c>
      <c r="B25" s="21">
        <f>D25/D4*100</f>
        <v>87.5</v>
      </c>
      <c r="C25" s="21" t="str">
        <f t="shared" si="1"/>
        <v>6</v>
      </c>
      <c r="D25" s="21">
        <f t="shared" si="0"/>
        <v>84</v>
      </c>
      <c r="E25" s="21">
        <v>0</v>
      </c>
      <c r="F25" s="6">
        <v>2</v>
      </c>
      <c r="G25" s="6">
        <v>27</v>
      </c>
      <c r="H25" s="6">
        <v>6</v>
      </c>
      <c r="I25" s="20">
        <v>27</v>
      </c>
      <c r="J25" s="20">
        <v>9</v>
      </c>
      <c r="K25" s="20">
        <v>13</v>
      </c>
    </row>
    <row r="26" spans="1:11" s="12" customFormat="1" x14ac:dyDescent="0.25">
      <c r="A26" s="19" t="s">
        <v>29</v>
      </c>
      <c r="B26" s="18">
        <f>D26/D4*100</f>
        <v>62.5</v>
      </c>
      <c r="C26" s="18" t="str">
        <f t="shared" si="1"/>
        <v>31-32</v>
      </c>
      <c r="D26" s="18">
        <f t="shared" si="0"/>
        <v>60</v>
      </c>
      <c r="E26" s="18">
        <v>0</v>
      </c>
      <c r="F26" s="7">
        <v>2</v>
      </c>
      <c r="G26" s="7">
        <v>12</v>
      </c>
      <c r="H26" s="7">
        <v>6</v>
      </c>
      <c r="I26" s="17">
        <v>20</v>
      </c>
      <c r="J26" s="17">
        <v>9</v>
      </c>
      <c r="K26" s="17">
        <v>11</v>
      </c>
    </row>
    <row r="27" spans="1:11" s="12" customFormat="1" x14ac:dyDescent="0.25">
      <c r="A27" s="22" t="s">
        <v>30</v>
      </c>
      <c r="B27" s="21">
        <f>D27/D4*100</f>
        <v>85.416666666666657</v>
      </c>
      <c r="C27" s="21" t="str">
        <f t="shared" si="1"/>
        <v>8-10</v>
      </c>
      <c r="D27" s="21">
        <f t="shared" si="0"/>
        <v>82</v>
      </c>
      <c r="E27" s="21">
        <v>2</v>
      </c>
      <c r="F27" s="6">
        <v>2</v>
      </c>
      <c r="G27" s="6">
        <v>25</v>
      </c>
      <c r="H27" s="6">
        <v>6</v>
      </c>
      <c r="I27" s="20">
        <v>25</v>
      </c>
      <c r="J27" s="20">
        <v>9</v>
      </c>
      <c r="K27" s="20">
        <v>13</v>
      </c>
    </row>
    <row r="28" spans="1:11" s="12" customFormat="1" x14ac:dyDescent="0.25">
      <c r="A28" s="16" t="s">
        <v>31</v>
      </c>
      <c r="B28" s="15">
        <f>D28/D4*100</f>
        <v>73.958333333333343</v>
      </c>
      <c r="C28" s="15" t="str">
        <f t="shared" si="1"/>
        <v>26-29</v>
      </c>
      <c r="D28" s="15">
        <f t="shared" si="0"/>
        <v>71</v>
      </c>
      <c r="E28" s="15">
        <v>2</v>
      </c>
      <c r="F28" s="5">
        <v>2</v>
      </c>
      <c r="G28" s="5">
        <v>19</v>
      </c>
      <c r="H28" s="5">
        <v>1</v>
      </c>
      <c r="I28" s="14">
        <v>26</v>
      </c>
      <c r="J28" s="14">
        <v>8</v>
      </c>
      <c r="K28" s="14">
        <v>13</v>
      </c>
    </row>
    <row r="29" spans="1:11" s="12" customFormat="1" x14ac:dyDescent="0.25">
      <c r="A29" s="22" t="s">
        <v>32</v>
      </c>
      <c r="B29" s="21">
        <f>D29/D4*100</f>
        <v>84.375</v>
      </c>
      <c r="C29" s="21" t="str">
        <f t="shared" si="1"/>
        <v>11</v>
      </c>
      <c r="D29" s="21">
        <f t="shared" si="0"/>
        <v>81</v>
      </c>
      <c r="E29" s="21">
        <v>2</v>
      </c>
      <c r="F29" s="6">
        <v>2</v>
      </c>
      <c r="G29" s="6">
        <v>25</v>
      </c>
      <c r="H29" s="6">
        <v>6</v>
      </c>
      <c r="I29" s="20">
        <v>24</v>
      </c>
      <c r="J29" s="20">
        <v>9</v>
      </c>
      <c r="K29" s="20">
        <v>13</v>
      </c>
    </row>
    <row r="30" spans="1:11" s="12" customFormat="1" x14ac:dyDescent="0.25">
      <c r="A30" s="22" t="s">
        <v>33</v>
      </c>
      <c r="B30" s="21">
        <f>D30/D4*100</f>
        <v>85.416666666666657</v>
      </c>
      <c r="C30" s="21" t="str">
        <f t="shared" si="1"/>
        <v>8-10</v>
      </c>
      <c r="D30" s="21">
        <f t="shared" si="0"/>
        <v>82</v>
      </c>
      <c r="E30" s="21">
        <v>4</v>
      </c>
      <c r="F30" s="6">
        <v>2</v>
      </c>
      <c r="G30" s="6">
        <v>23</v>
      </c>
      <c r="H30" s="6">
        <v>6</v>
      </c>
      <c r="I30" s="20">
        <v>25</v>
      </c>
      <c r="J30" s="20">
        <v>9</v>
      </c>
      <c r="K30" s="20">
        <v>13</v>
      </c>
    </row>
    <row r="31" spans="1:11" s="12" customFormat="1" x14ac:dyDescent="0.25">
      <c r="A31" s="19" t="s">
        <v>34</v>
      </c>
      <c r="B31" s="18">
        <f>D31/D4*100</f>
        <v>62.5</v>
      </c>
      <c r="C31" s="18" t="str">
        <f t="shared" si="1"/>
        <v>31-32</v>
      </c>
      <c r="D31" s="18">
        <f t="shared" si="0"/>
        <v>60</v>
      </c>
      <c r="E31" s="18">
        <v>0</v>
      </c>
      <c r="F31" s="7">
        <v>2</v>
      </c>
      <c r="G31" s="7">
        <v>21</v>
      </c>
      <c r="H31" s="7">
        <v>6</v>
      </c>
      <c r="I31" s="17">
        <v>11</v>
      </c>
      <c r="J31" s="17">
        <v>9</v>
      </c>
      <c r="K31" s="17">
        <v>11</v>
      </c>
    </row>
    <row r="32" spans="1:11" s="12" customFormat="1" x14ac:dyDescent="0.25">
      <c r="A32" s="16" t="s">
        <v>35</v>
      </c>
      <c r="B32" s="15">
        <f>D32/D4*100</f>
        <v>79.166666666666657</v>
      </c>
      <c r="C32" s="15" t="str">
        <f t="shared" si="1"/>
        <v>19</v>
      </c>
      <c r="D32" s="15">
        <f t="shared" si="0"/>
        <v>76</v>
      </c>
      <c r="E32" s="15">
        <v>4</v>
      </c>
      <c r="F32" s="5">
        <v>2</v>
      </c>
      <c r="G32" s="5">
        <v>27</v>
      </c>
      <c r="H32" s="5">
        <v>6</v>
      </c>
      <c r="I32" s="14">
        <v>19</v>
      </c>
      <c r="J32" s="14">
        <v>9</v>
      </c>
      <c r="K32" s="14">
        <v>9</v>
      </c>
    </row>
    <row r="33" spans="1:11" s="12" customFormat="1" x14ac:dyDescent="0.25">
      <c r="A33" s="16" t="s">
        <v>36</v>
      </c>
      <c r="B33" s="15">
        <f>D33/D4*100</f>
        <v>75</v>
      </c>
      <c r="C33" s="15" t="str">
        <f t="shared" si="1"/>
        <v>24-25</v>
      </c>
      <c r="D33" s="15">
        <f t="shared" si="0"/>
        <v>72</v>
      </c>
      <c r="E33" s="15">
        <v>0</v>
      </c>
      <c r="F33" s="5">
        <v>2</v>
      </c>
      <c r="G33" s="5">
        <v>23</v>
      </c>
      <c r="H33" s="5">
        <v>6</v>
      </c>
      <c r="I33" s="14">
        <v>24</v>
      </c>
      <c r="J33" s="14">
        <v>6</v>
      </c>
      <c r="K33" s="14">
        <v>11</v>
      </c>
    </row>
    <row r="34" spans="1:11" s="12" customFormat="1" x14ac:dyDescent="0.25">
      <c r="A34" s="22" t="s">
        <v>37</v>
      </c>
      <c r="B34" s="21">
        <f>D34/D4*100</f>
        <v>83.333333333333343</v>
      </c>
      <c r="C34" s="21" t="str">
        <f t="shared" si="1"/>
        <v>12-15</v>
      </c>
      <c r="D34" s="21">
        <f t="shared" si="0"/>
        <v>80</v>
      </c>
      <c r="E34" s="21">
        <v>4</v>
      </c>
      <c r="F34" s="6">
        <v>2</v>
      </c>
      <c r="G34" s="6">
        <v>27</v>
      </c>
      <c r="H34" s="6">
        <v>6</v>
      </c>
      <c r="I34" s="20">
        <v>26</v>
      </c>
      <c r="J34" s="20">
        <v>7</v>
      </c>
      <c r="K34" s="20">
        <v>8</v>
      </c>
    </row>
    <row r="35" spans="1:11" s="12" customFormat="1" x14ac:dyDescent="0.25">
      <c r="A35" s="22" t="s">
        <v>38</v>
      </c>
      <c r="B35" s="21">
        <f>D35/D4*100</f>
        <v>83.333333333333343</v>
      </c>
      <c r="C35" s="21" t="str">
        <f t="shared" si="1"/>
        <v>12-15</v>
      </c>
      <c r="D35" s="21">
        <f t="shared" si="0"/>
        <v>80</v>
      </c>
      <c r="E35" s="21">
        <v>2</v>
      </c>
      <c r="F35" s="6">
        <v>2</v>
      </c>
      <c r="G35" s="6">
        <v>25</v>
      </c>
      <c r="H35" s="6">
        <v>6</v>
      </c>
      <c r="I35" s="20">
        <v>26</v>
      </c>
      <c r="J35" s="20">
        <v>9</v>
      </c>
      <c r="K35" s="20">
        <v>10</v>
      </c>
    </row>
    <row r="36" spans="1:11" s="12" customFormat="1" x14ac:dyDescent="0.25">
      <c r="A36" s="22" t="s">
        <v>39</v>
      </c>
      <c r="B36" s="21">
        <f>D36/D4*100</f>
        <v>91.666666666666657</v>
      </c>
      <c r="C36" s="21" t="str">
        <f t="shared" si="1"/>
        <v>2</v>
      </c>
      <c r="D36" s="21">
        <f t="shared" si="0"/>
        <v>88</v>
      </c>
      <c r="E36" s="21">
        <v>0</v>
      </c>
      <c r="F36" s="6">
        <v>2</v>
      </c>
      <c r="G36" s="6">
        <v>29</v>
      </c>
      <c r="H36" s="6">
        <v>6</v>
      </c>
      <c r="I36" s="20">
        <v>29</v>
      </c>
      <c r="J36" s="20">
        <v>9</v>
      </c>
      <c r="K36" s="20">
        <v>13</v>
      </c>
    </row>
    <row r="37" spans="1:11" s="12" customFormat="1" x14ac:dyDescent="0.25">
      <c r="A37" s="19" t="s">
        <v>40</v>
      </c>
      <c r="B37" s="18">
        <f>D37/D4*100</f>
        <v>39.583333333333329</v>
      </c>
      <c r="C37" s="18" t="str">
        <f t="shared" si="1"/>
        <v>34</v>
      </c>
      <c r="D37" s="18">
        <f t="shared" si="0"/>
        <v>38</v>
      </c>
      <c r="E37" s="18">
        <v>0</v>
      </c>
      <c r="F37" s="7">
        <v>2</v>
      </c>
      <c r="G37" s="7">
        <v>2</v>
      </c>
      <c r="H37" s="7">
        <v>6</v>
      </c>
      <c r="I37" s="17">
        <v>12</v>
      </c>
      <c r="J37" s="17">
        <v>6</v>
      </c>
      <c r="K37" s="17">
        <v>10</v>
      </c>
    </row>
    <row r="38" spans="1:11" s="12" customFormat="1" x14ac:dyDescent="0.25">
      <c r="A38" s="16" t="s">
        <v>41</v>
      </c>
      <c r="B38" s="15">
        <f>D38/D4*100</f>
        <v>73.958333333333343</v>
      </c>
      <c r="C38" s="15" t="str">
        <f t="shared" si="1"/>
        <v>26-29</v>
      </c>
      <c r="D38" s="15">
        <f t="shared" si="0"/>
        <v>71</v>
      </c>
      <c r="E38" s="15">
        <v>0</v>
      </c>
      <c r="F38" s="5">
        <v>2</v>
      </c>
      <c r="G38" s="5">
        <v>23</v>
      </c>
      <c r="H38" s="5">
        <v>6</v>
      </c>
      <c r="I38" s="14">
        <v>20</v>
      </c>
      <c r="J38" s="14">
        <v>9</v>
      </c>
      <c r="K38" s="14">
        <v>11</v>
      </c>
    </row>
    <row r="39" spans="1:11" s="12" customFormat="1" x14ac:dyDescent="0.25">
      <c r="E39" s="8"/>
      <c r="F39" s="8"/>
      <c r="G39" s="8"/>
      <c r="H39" s="8"/>
      <c r="I39" s="8"/>
      <c r="J39" s="8"/>
      <c r="K39" s="8"/>
    </row>
    <row r="40" spans="1:11" s="12" customFormat="1" x14ac:dyDescent="0.25">
      <c r="A40" s="13" t="s">
        <v>68</v>
      </c>
      <c r="B40" s="9" t="s">
        <v>66</v>
      </c>
      <c r="E40" s="8"/>
      <c r="F40" s="8"/>
      <c r="G40" s="8"/>
      <c r="H40" s="8"/>
      <c r="I40" s="8"/>
      <c r="J40" s="8"/>
      <c r="K40" s="8"/>
    </row>
    <row r="41" spans="1:11" x14ac:dyDescent="0.25">
      <c r="A41" s="11" t="s">
        <v>67</v>
      </c>
      <c r="B41" s="9" t="s">
        <v>66</v>
      </c>
    </row>
    <row r="42" spans="1:11" x14ac:dyDescent="0.25">
      <c r="A42" s="10" t="s">
        <v>65</v>
      </c>
      <c r="B42" s="9" t="s">
        <v>64</v>
      </c>
    </row>
  </sheetData>
  <mergeCells count="1">
    <mergeCell ref="A1:K1"/>
  </mergeCells>
  <pageMargins left="0.78740157480314965" right="0" top="0.15748031496062992" bottom="0.1574803149606299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workbookViewId="0">
      <selection activeCell="A2" sqref="A2"/>
    </sheetView>
  </sheetViews>
  <sheetFormatPr defaultRowHeight="15" x14ac:dyDescent="0.25"/>
  <cols>
    <col min="1" max="1" width="31.85546875" customWidth="1"/>
    <col min="2" max="2" width="13" customWidth="1"/>
    <col min="3" max="3" width="12.28515625" customWidth="1"/>
    <col min="5" max="5" width="9.42578125" customWidth="1"/>
    <col min="7" max="7" width="9.85546875" customWidth="1"/>
  </cols>
  <sheetData>
    <row r="2" spans="1:12" ht="60" x14ac:dyDescent="0.25">
      <c r="A2" s="39" t="s">
        <v>0</v>
      </c>
      <c r="B2" s="40" t="s">
        <v>70</v>
      </c>
      <c r="C2" s="39" t="s">
        <v>1</v>
      </c>
      <c r="D2" s="46" t="s">
        <v>56</v>
      </c>
      <c r="E2" s="46" t="s">
        <v>55</v>
      </c>
      <c r="F2" s="46" t="s">
        <v>54</v>
      </c>
      <c r="G2" s="46" t="s">
        <v>53</v>
      </c>
      <c r="H2" s="46" t="s">
        <v>51</v>
      </c>
      <c r="I2" s="39" t="s">
        <v>2</v>
      </c>
      <c r="J2" s="39" t="s">
        <v>49</v>
      </c>
      <c r="K2" s="39" t="s">
        <v>50</v>
      </c>
      <c r="L2" s="39" t="s">
        <v>79</v>
      </c>
    </row>
    <row r="3" spans="1:12" x14ac:dyDescent="0.25">
      <c r="A3" s="41" t="s">
        <v>3</v>
      </c>
      <c r="B3" s="42" t="s">
        <v>5</v>
      </c>
      <c r="C3" s="41" t="s">
        <v>4</v>
      </c>
      <c r="D3" s="4" t="s">
        <v>6</v>
      </c>
      <c r="E3" s="4" t="s">
        <v>6</v>
      </c>
      <c r="F3" s="4" t="s">
        <v>6</v>
      </c>
      <c r="G3" s="4" t="s">
        <v>6</v>
      </c>
      <c r="H3" s="4" t="s">
        <v>6</v>
      </c>
      <c r="I3" s="41" t="s">
        <v>6</v>
      </c>
      <c r="J3" s="41" t="s">
        <v>6</v>
      </c>
      <c r="K3" s="41" t="s">
        <v>6</v>
      </c>
      <c r="L3" s="41" t="s">
        <v>6</v>
      </c>
    </row>
    <row r="4" spans="1:12" x14ac:dyDescent="0.25">
      <c r="A4" s="43" t="s">
        <v>7</v>
      </c>
      <c r="B4" s="42">
        <v>100</v>
      </c>
      <c r="C4" s="47"/>
      <c r="D4" s="41">
        <f>E4+F4+G4+H4+I4+J4+K4</f>
        <v>96</v>
      </c>
      <c r="E4" s="48">
        <v>13</v>
      </c>
      <c r="F4" s="48">
        <v>9</v>
      </c>
      <c r="G4" s="48">
        <v>29</v>
      </c>
      <c r="H4" s="48">
        <v>6</v>
      </c>
      <c r="I4" s="48">
        <v>29</v>
      </c>
      <c r="J4" s="48">
        <v>2</v>
      </c>
      <c r="K4" s="48">
        <v>8</v>
      </c>
      <c r="L4" s="72"/>
    </row>
    <row r="5" spans="1:12" x14ac:dyDescent="0.25">
      <c r="A5" s="44" t="s">
        <v>8</v>
      </c>
      <c r="B5" s="45">
        <f t="shared" ref="B5:B38" si="0">D5/96*100</f>
        <v>70.833333333333343</v>
      </c>
      <c r="C5" s="49" t="str">
        <f>RANK(B5,$B$5:$B$38)&amp;IF(COUNTIF($B$5:$B$38,B5)&gt;1,"-"&amp;RANK(B5,$B$5:$B$38)+COUNTIF($B$5:$B$38,B5)-1,"")</f>
        <v>29</v>
      </c>
      <c r="D5" s="50">
        <f>E5+F5+G5+H5+I5+J5+K5</f>
        <v>68</v>
      </c>
      <c r="E5" s="50">
        <v>11</v>
      </c>
      <c r="F5" s="49">
        <v>9</v>
      </c>
      <c r="G5" s="51">
        <v>22</v>
      </c>
      <c r="H5" s="52">
        <v>6</v>
      </c>
      <c r="I5" s="51">
        <v>18</v>
      </c>
      <c r="J5" s="50">
        <v>2</v>
      </c>
      <c r="K5" s="51">
        <v>0</v>
      </c>
      <c r="L5" s="72"/>
    </row>
    <row r="6" spans="1:12" x14ac:dyDescent="0.25">
      <c r="A6" s="44" t="s">
        <v>9</v>
      </c>
      <c r="B6" s="45">
        <f t="shared" si="0"/>
        <v>83.333333333333343</v>
      </c>
      <c r="C6" s="49" t="str">
        <f>RANK(B6,$B$5:$B$38)&amp;IF(COUNTIF($B$5:$B$38,B6)&gt;1,"-"&amp;RANK(B6,$B$5:$B$38)+COUNTIF($B$5:$B$38,B6)-1,"")</f>
        <v>12-15</v>
      </c>
      <c r="D6" s="50">
        <f t="shared" ref="D6:D38" si="1">E6+F6+G6+H6+I6+J6+K6</f>
        <v>80</v>
      </c>
      <c r="E6" s="50">
        <v>13</v>
      </c>
      <c r="F6" s="49">
        <v>9</v>
      </c>
      <c r="G6" s="51">
        <v>27</v>
      </c>
      <c r="H6" s="52">
        <v>6</v>
      </c>
      <c r="I6" s="51">
        <v>23</v>
      </c>
      <c r="J6" s="50">
        <v>2</v>
      </c>
      <c r="K6" s="51">
        <v>0</v>
      </c>
      <c r="L6" s="72"/>
    </row>
    <row r="7" spans="1:12" x14ac:dyDescent="0.25">
      <c r="A7" s="44" t="s">
        <v>10</v>
      </c>
      <c r="B7" s="45">
        <f t="shared" si="0"/>
        <v>89.583333333333343</v>
      </c>
      <c r="C7" s="49" t="str">
        <f t="shared" ref="C7:C38" si="2">RANK(B7,$B$5:$B$38)&amp;IF(COUNTIF($B$5:$B$38,B7)&gt;1,"-"&amp;RANK(B7,$B$5:$B$38)+COUNTIF($B$5:$B$38,B7)-1,"")</f>
        <v>7</v>
      </c>
      <c r="D7" s="50">
        <f t="shared" si="1"/>
        <v>86</v>
      </c>
      <c r="E7" s="50">
        <v>11</v>
      </c>
      <c r="F7" s="49">
        <v>9</v>
      </c>
      <c r="G7" s="51">
        <v>29</v>
      </c>
      <c r="H7" s="52">
        <v>6</v>
      </c>
      <c r="I7" s="51">
        <v>27</v>
      </c>
      <c r="J7" s="50">
        <v>2</v>
      </c>
      <c r="K7" s="51">
        <v>2</v>
      </c>
      <c r="L7" s="72"/>
    </row>
    <row r="8" spans="1:12" x14ac:dyDescent="0.25">
      <c r="A8" s="44" t="s">
        <v>11</v>
      </c>
      <c r="B8" s="45">
        <f t="shared" si="0"/>
        <v>90.625</v>
      </c>
      <c r="C8" s="49" t="str">
        <f t="shared" si="2"/>
        <v>6</v>
      </c>
      <c r="D8" s="50">
        <f t="shared" si="1"/>
        <v>87</v>
      </c>
      <c r="E8" s="50">
        <v>13</v>
      </c>
      <c r="F8" s="49">
        <v>8</v>
      </c>
      <c r="G8" s="51">
        <v>29</v>
      </c>
      <c r="H8" s="52">
        <v>6</v>
      </c>
      <c r="I8" s="51">
        <v>27</v>
      </c>
      <c r="J8" s="50">
        <v>2</v>
      </c>
      <c r="K8" s="51">
        <v>2</v>
      </c>
      <c r="L8" s="72"/>
    </row>
    <row r="9" spans="1:12" x14ac:dyDescent="0.25">
      <c r="A9" s="44" t="s">
        <v>12</v>
      </c>
      <c r="B9" s="45">
        <f t="shared" si="0"/>
        <v>98.958333333333343</v>
      </c>
      <c r="C9" s="49" t="str">
        <f t="shared" si="2"/>
        <v>1</v>
      </c>
      <c r="D9" s="50">
        <f>E9+F9+G9+H9+I9+J9+K9+L9</f>
        <v>95</v>
      </c>
      <c r="E9" s="50">
        <v>13</v>
      </c>
      <c r="F9" s="49">
        <v>9</v>
      </c>
      <c r="G9" s="51">
        <v>29</v>
      </c>
      <c r="H9" s="52">
        <v>6</v>
      </c>
      <c r="I9" s="51">
        <v>27</v>
      </c>
      <c r="J9" s="50">
        <v>2</v>
      </c>
      <c r="K9" s="51">
        <v>8</v>
      </c>
      <c r="L9" s="51">
        <v>1</v>
      </c>
    </row>
    <row r="10" spans="1:12" x14ac:dyDescent="0.25">
      <c r="A10" s="44" t="s">
        <v>13</v>
      </c>
      <c r="B10" s="45">
        <f t="shared" si="0"/>
        <v>79.166666666666657</v>
      </c>
      <c r="C10" s="49" t="str">
        <f t="shared" si="2"/>
        <v>22</v>
      </c>
      <c r="D10" s="50">
        <f t="shared" ref="D10:D18" si="3">E10+F10+G10+H10+I10+J10+K10+L10</f>
        <v>76</v>
      </c>
      <c r="E10" s="50">
        <v>10</v>
      </c>
      <c r="F10" s="49">
        <v>9</v>
      </c>
      <c r="G10" s="51">
        <v>25</v>
      </c>
      <c r="H10" s="52">
        <v>6</v>
      </c>
      <c r="I10" s="51">
        <v>22</v>
      </c>
      <c r="J10" s="50">
        <v>2</v>
      </c>
      <c r="K10" s="51">
        <v>2</v>
      </c>
      <c r="L10" s="51"/>
    </row>
    <row r="11" spans="1:12" x14ac:dyDescent="0.25">
      <c r="A11" s="44" t="s">
        <v>14</v>
      </c>
      <c r="B11" s="45">
        <f t="shared" si="0"/>
        <v>80.208333333333343</v>
      </c>
      <c r="C11" s="49" t="str">
        <f t="shared" si="2"/>
        <v>19-21</v>
      </c>
      <c r="D11" s="50">
        <f t="shared" si="3"/>
        <v>77</v>
      </c>
      <c r="E11" s="50">
        <v>11</v>
      </c>
      <c r="F11" s="49">
        <v>9</v>
      </c>
      <c r="G11" s="51">
        <v>24</v>
      </c>
      <c r="H11" s="52">
        <v>6</v>
      </c>
      <c r="I11" s="51">
        <v>23</v>
      </c>
      <c r="J11" s="50">
        <v>2</v>
      </c>
      <c r="K11" s="51">
        <v>2</v>
      </c>
      <c r="L11" s="51"/>
    </row>
    <row r="12" spans="1:12" x14ac:dyDescent="0.25">
      <c r="A12" s="44" t="s">
        <v>15</v>
      </c>
      <c r="B12" s="45">
        <f t="shared" si="0"/>
        <v>83.333333333333343</v>
      </c>
      <c r="C12" s="49" t="str">
        <f t="shared" si="2"/>
        <v>12-15</v>
      </c>
      <c r="D12" s="50">
        <f>E12+F12+G12+H12+I12+J12+K12+L12</f>
        <v>80</v>
      </c>
      <c r="E12" s="50">
        <v>13</v>
      </c>
      <c r="F12" s="49">
        <v>8</v>
      </c>
      <c r="G12" s="51">
        <v>22</v>
      </c>
      <c r="H12" s="52">
        <v>6</v>
      </c>
      <c r="I12" s="51">
        <v>22</v>
      </c>
      <c r="J12" s="50">
        <v>2</v>
      </c>
      <c r="K12" s="51">
        <v>6</v>
      </c>
      <c r="L12" s="51">
        <v>1</v>
      </c>
    </row>
    <row r="13" spans="1:12" s="79" customFormat="1" x14ac:dyDescent="0.25">
      <c r="A13" s="73" t="s">
        <v>16</v>
      </c>
      <c r="B13" s="74">
        <f>D13/96*100</f>
        <v>93.75</v>
      </c>
      <c r="C13" s="75" t="str">
        <f t="shared" si="2"/>
        <v>2-3</v>
      </c>
      <c r="D13" s="50">
        <f t="shared" ref="D13:D21" si="4">E13+F13+G13+H13+I13+J13+K13+L13</f>
        <v>90</v>
      </c>
      <c r="E13" s="76">
        <v>11</v>
      </c>
      <c r="F13" s="75">
        <v>9</v>
      </c>
      <c r="G13" s="77">
        <v>27</v>
      </c>
      <c r="H13" s="78">
        <v>6</v>
      </c>
      <c r="I13" s="77">
        <v>27</v>
      </c>
      <c r="J13" s="76">
        <v>2</v>
      </c>
      <c r="K13" s="77">
        <v>8</v>
      </c>
      <c r="L13" s="51"/>
    </row>
    <row r="14" spans="1:12" x14ac:dyDescent="0.25">
      <c r="A14" s="44" t="s">
        <v>17</v>
      </c>
      <c r="B14" s="45">
        <f t="shared" si="0"/>
        <v>85.416666666666657</v>
      </c>
      <c r="C14" s="49" t="str">
        <f t="shared" si="2"/>
        <v>10</v>
      </c>
      <c r="D14" s="50">
        <f t="shared" si="4"/>
        <v>82</v>
      </c>
      <c r="E14" s="50">
        <v>8</v>
      </c>
      <c r="F14" s="49">
        <v>9</v>
      </c>
      <c r="G14" s="51">
        <v>25</v>
      </c>
      <c r="H14" s="52">
        <v>6</v>
      </c>
      <c r="I14" s="51">
        <v>24</v>
      </c>
      <c r="J14" s="50">
        <v>2</v>
      </c>
      <c r="K14" s="51">
        <v>8</v>
      </c>
      <c r="L14" s="51"/>
    </row>
    <row r="15" spans="1:12" x14ac:dyDescent="0.25">
      <c r="A15" s="44" t="s">
        <v>18</v>
      </c>
      <c r="B15" s="45">
        <f t="shared" si="0"/>
        <v>81.25</v>
      </c>
      <c r="C15" s="49" t="str">
        <f t="shared" si="2"/>
        <v>18</v>
      </c>
      <c r="D15" s="50">
        <f t="shared" si="4"/>
        <v>78</v>
      </c>
      <c r="E15" s="50">
        <v>13</v>
      </c>
      <c r="F15" s="49">
        <v>9</v>
      </c>
      <c r="G15" s="51">
        <v>25</v>
      </c>
      <c r="H15" s="52">
        <v>4</v>
      </c>
      <c r="I15" s="51">
        <v>23</v>
      </c>
      <c r="J15" s="50">
        <v>2</v>
      </c>
      <c r="K15" s="51">
        <v>2</v>
      </c>
      <c r="L15" s="51"/>
    </row>
    <row r="16" spans="1:12" x14ac:dyDescent="0.25">
      <c r="A16" s="44" t="s">
        <v>19</v>
      </c>
      <c r="B16" s="45">
        <f t="shared" si="0"/>
        <v>47.916666666666671</v>
      </c>
      <c r="C16" s="49" t="str">
        <f t="shared" si="2"/>
        <v>33</v>
      </c>
      <c r="D16" s="50">
        <f t="shared" si="4"/>
        <v>46</v>
      </c>
      <c r="E16" s="50">
        <v>9</v>
      </c>
      <c r="F16" s="49">
        <v>7</v>
      </c>
      <c r="G16" s="51">
        <v>11</v>
      </c>
      <c r="H16" s="52">
        <v>6</v>
      </c>
      <c r="I16" s="51">
        <v>11</v>
      </c>
      <c r="J16" s="50">
        <v>2</v>
      </c>
      <c r="K16" s="51">
        <v>0</v>
      </c>
      <c r="L16" s="51"/>
    </row>
    <row r="17" spans="1:12" x14ac:dyDescent="0.25">
      <c r="A17" s="44" t="s">
        <v>20</v>
      </c>
      <c r="B17" s="45">
        <f t="shared" si="0"/>
        <v>84.375</v>
      </c>
      <c r="C17" s="49" t="str">
        <f t="shared" si="2"/>
        <v>11</v>
      </c>
      <c r="D17" s="50">
        <f t="shared" si="4"/>
        <v>81</v>
      </c>
      <c r="E17" s="50">
        <v>9</v>
      </c>
      <c r="F17" s="49">
        <v>9</v>
      </c>
      <c r="G17" s="51">
        <v>27</v>
      </c>
      <c r="H17" s="52">
        <v>6</v>
      </c>
      <c r="I17" s="51">
        <v>27</v>
      </c>
      <c r="J17" s="50">
        <v>2</v>
      </c>
      <c r="K17" s="51">
        <v>0</v>
      </c>
      <c r="L17" s="51">
        <v>1</v>
      </c>
    </row>
    <row r="18" spans="1:12" x14ac:dyDescent="0.25">
      <c r="A18" s="44" t="s">
        <v>21</v>
      </c>
      <c r="B18" s="45">
        <f t="shared" si="0"/>
        <v>91.666666666666657</v>
      </c>
      <c r="C18" s="49" t="str">
        <f t="shared" si="2"/>
        <v>4-5</v>
      </c>
      <c r="D18" s="50">
        <f t="shared" si="4"/>
        <v>88</v>
      </c>
      <c r="E18" s="50">
        <v>13</v>
      </c>
      <c r="F18" s="49">
        <v>9</v>
      </c>
      <c r="G18" s="51">
        <v>29</v>
      </c>
      <c r="H18" s="52">
        <v>6</v>
      </c>
      <c r="I18" s="51">
        <v>29</v>
      </c>
      <c r="J18" s="50">
        <v>2</v>
      </c>
      <c r="K18" s="51">
        <v>0</v>
      </c>
      <c r="L18" s="51"/>
    </row>
    <row r="19" spans="1:12" x14ac:dyDescent="0.25">
      <c r="A19" s="44" t="s">
        <v>22</v>
      </c>
      <c r="B19" s="45">
        <f t="shared" si="0"/>
        <v>82.291666666666657</v>
      </c>
      <c r="C19" s="49" t="str">
        <f t="shared" si="2"/>
        <v>16-17</v>
      </c>
      <c r="D19" s="50">
        <f t="shared" si="4"/>
        <v>79</v>
      </c>
      <c r="E19" s="50">
        <v>13</v>
      </c>
      <c r="F19" s="49">
        <v>9</v>
      </c>
      <c r="G19" s="51">
        <v>25</v>
      </c>
      <c r="H19" s="52">
        <v>6</v>
      </c>
      <c r="I19" s="51">
        <v>24</v>
      </c>
      <c r="J19" s="50">
        <v>2</v>
      </c>
      <c r="K19" s="51">
        <v>0</v>
      </c>
      <c r="L19" s="70"/>
    </row>
    <row r="20" spans="1:12" x14ac:dyDescent="0.25">
      <c r="A20" s="44" t="s">
        <v>23</v>
      </c>
      <c r="B20" s="45">
        <f t="shared" si="0"/>
        <v>62.5</v>
      </c>
      <c r="C20" s="49" t="str">
        <f t="shared" si="2"/>
        <v>30</v>
      </c>
      <c r="D20" s="50">
        <f t="shared" si="4"/>
        <v>60</v>
      </c>
      <c r="E20" s="50">
        <v>11</v>
      </c>
      <c r="F20" s="49">
        <v>9</v>
      </c>
      <c r="G20" s="51">
        <v>14</v>
      </c>
      <c r="H20" s="52">
        <v>6</v>
      </c>
      <c r="I20" s="51">
        <v>18</v>
      </c>
      <c r="J20" s="50">
        <v>2</v>
      </c>
      <c r="K20" s="51">
        <v>0</v>
      </c>
      <c r="L20" s="70"/>
    </row>
    <row r="21" spans="1:12" x14ac:dyDescent="0.25">
      <c r="A21" s="44" t="s">
        <v>24</v>
      </c>
      <c r="B21" s="45">
        <f t="shared" si="0"/>
        <v>73.958333333333343</v>
      </c>
      <c r="C21" s="49" t="str">
        <f t="shared" si="2"/>
        <v>27-28</v>
      </c>
      <c r="D21" s="50">
        <f t="shared" si="4"/>
        <v>71</v>
      </c>
      <c r="E21" s="50">
        <v>8</v>
      </c>
      <c r="F21" s="49">
        <v>9</v>
      </c>
      <c r="G21" s="51">
        <v>22</v>
      </c>
      <c r="H21" s="52">
        <v>6</v>
      </c>
      <c r="I21" s="51">
        <v>18</v>
      </c>
      <c r="J21" s="50">
        <v>2</v>
      </c>
      <c r="K21" s="51">
        <v>6</v>
      </c>
      <c r="L21" s="70"/>
    </row>
    <row r="22" spans="1:12" x14ac:dyDescent="0.25">
      <c r="A22" s="44" t="s">
        <v>25</v>
      </c>
      <c r="B22" s="45">
        <f t="shared" si="0"/>
        <v>82.291666666666657</v>
      </c>
      <c r="C22" s="49" t="str">
        <f t="shared" si="2"/>
        <v>16-17</v>
      </c>
      <c r="D22" s="50">
        <f t="shared" si="1"/>
        <v>79</v>
      </c>
      <c r="E22" s="50">
        <v>11</v>
      </c>
      <c r="F22" s="49">
        <v>4</v>
      </c>
      <c r="G22" s="51">
        <v>23</v>
      </c>
      <c r="H22" s="52">
        <v>6</v>
      </c>
      <c r="I22" s="51">
        <v>25</v>
      </c>
      <c r="J22" s="50">
        <v>2</v>
      </c>
      <c r="K22" s="51">
        <v>8</v>
      </c>
      <c r="L22" s="70"/>
    </row>
    <row r="23" spans="1:12" x14ac:dyDescent="0.25">
      <c r="A23" s="44" t="s">
        <v>26</v>
      </c>
      <c r="B23" s="45">
        <f t="shared" si="0"/>
        <v>51.041666666666664</v>
      </c>
      <c r="C23" s="49" t="str">
        <f t="shared" si="2"/>
        <v>32</v>
      </c>
      <c r="D23" s="50">
        <f t="shared" si="1"/>
        <v>49</v>
      </c>
      <c r="E23" s="50">
        <v>11</v>
      </c>
      <c r="F23" s="49">
        <v>9</v>
      </c>
      <c r="G23" s="51">
        <v>15</v>
      </c>
      <c r="H23" s="52">
        <v>3</v>
      </c>
      <c r="I23" s="51">
        <v>9</v>
      </c>
      <c r="J23" s="50">
        <v>2</v>
      </c>
      <c r="K23" s="51">
        <v>0</v>
      </c>
      <c r="L23" s="70"/>
    </row>
    <row r="24" spans="1:12" x14ac:dyDescent="0.25">
      <c r="A24" s="44" t="s">
        <v>27</v>
      </c>
      <c r="B24" s="45">
        <f t="shared" si="0"/>
        <v>78.125</v>
      </c>
      <c r="C24" s="49" t="str">
        <f t="shared" si="2"/>
        <v>23</v>
      </c>
      <c r="D24" s="50">
        <f t="shared" si="1"/>
        <v>75</v>
      </c>
      <c r="E24" s="50">
        <v>11</v>
      </c>
      <c r="F24" s="49">
        <v>9</v>
      </c>
      <c r="G24" s="51">
        <v>21</v>
      </c>
      <c r="H24" s="52">
        <v>6</v>
      </c>
      <c r="I24" s="51">
        <v>26</v>
      </c>
      <c r="J24" s="50">
        <v>2</v>
      </c>
      <c r="K24" s="51">
        <v>0</v>
      </c>
      <c r="L24" s="70"/>
    </row>
    <row r="25" spans="1:12" x14ac:dyDescent="0.25">
      <c r="A25" s="44" t="s">
        <v>28</v>
      </c>
      <c r="B25" s="45">
        <f t="shared" si="0"/>
        <v>88.541666666666657</v>
      </c>
      <c r="C25" s="49" t="str">
        <f t="shared" si="2"/>
        <v>8</v>
      </c>
      <c r="D25" s="50">
        <f t="shared" si="1"/>
        <v>85</v>
      </c>
      <c r="E25" s="50">
        <v>13</v>
      </c>
      <c r="F25" s="49">
        <v>9</v>
      </c>
      <c r="G25" s="51">
        <v>28</v>
      </c>
      <c r="H25" s="52">
        <v>6</v>
      </c>
      <c r="I25" s="51">
        <v>27</v>
      </c>
      <c r="J25" s="50">
        <v>2</v>
      </c>
      <c r="K25" s="51">
        <v>0</v>
      </c>
      <c r="L25" s="70"/>
    </row>
    <row r="26" spans="1:12" x14ac:dyDescent="0.25">
      <c r="A26" s="44" t="s">
        <v>29</v>
      </c>
      <c r="B26" s="45">
        <f t="shared" si="0"/>
        <v>57.291666666666664</v>
      </c>
      <c r="C26" s="49" t="str">
        <f t="shared" si="2"/>
        <v>31</v>
      </c>
      <c r="D26" s="50">
        <f t="shared" si="1"/>
        <v>55</v>
      </c>
      <c r="E26" s="50">
        <v>11</v>
      </c>
      <c r="F26" s="49">
        <v>9</v>
      </c>
      <c r="G26" s="51">
        <v>15</v>
      </c>
      <c r="H26" s="52">
        <v>6</v>
      </c>
      <c r="I26" s="51">
        <v>12</v>
      </c>
      <c r="J26" s="50">
        <v>2</v>
      </c>
      <c r="K26" s="51">
        <v>0</v>
      </c>
      <c r="L26" s="70"/>
    </row>
    <row r="27" spans="1:12" x14ac:dyDescent="0.25">
      <c r="A27" s="44" t="s">
        <v>30</v>
      </c>
      <c r="B27" s="45">
        <f t="shared" si="0"/>
        <v>93.75</v>
      </c>
      <c r="C27" s="49" t="str">
        <f t="shared" si="2"/>
        <v>2-3</v>
      </c>
      <c r="D27" s="50">
        <f t="shared" si="1"/>
        <v>90</v>
      </c>
      <c r="E27" s="50">
        <v>13</v>
      </c>
      <c r="F27" s="49">
        <v>9</v>
      </c>
      <c r="G27" s="51">
        <v>29</v>
      </c>
      <c r="H27" s="52">
        <v>6</v>
      </c>
      <c r="I27" s="51">
        <v>25</v>
      </c>
      <c r="J27" s="50">
        <v>2</v>
      </c>
      <c r="K27" s="51">
        <v>6</v>
      </c>
      <c r="L27" s="70"/>
    </row>
    <row r="28" spans="1:12" s="69" customFormat="1" x14ac:dyDescent="0.25">
      <c r="A28" s="64" t="s">
        <v>31</v>
      </c>
      <c r="B28" s="65">
        <f t="shared" si="0"/>
        <v>75</v>
      </c>
      <c r="C28" s="49" t="str">
        <f t="shared" si="2"/>
        <v>26</v>
      </c>
      <c r="D28" s="66">
        <f t="shared" si="1"/>
        <v>72</v>
      </c>
      <c r="E28" s="66">
        <v>13</v>
      </c>
      <c r="F28" s="49">
        <v>8</v>
      </c>
      <c r="G28" s="67">
        <v>27</v>
      </c>
      <c r="H28" s="68">
        <v>1</v>
      </c>
      <c r="I28" s="67">
        <v>19</v>
      </c>
      <c r="J28" s="66">
        <v>2</v>
      </c>
      <c r="K28" s="67">
        <v>2</v>
      </c>
      <c r="L28" s="80"/>
    </row>
    <row r="29" spans="1:12" x14ac:dyDescent="0.25">
      <c r="A29" s="44" t="s">
        <v>32</v>
      </c>
      <c r="B29" s="45">
        <f t="shared" si="0"/>
        <v>80.208333333333343</v>
      </c>
      <c r="C29" s="49" t="str">
        <f t="shared" si="2"/>
        <v>19-21</v>
      </c>
      <c r="D29" s="50">
        <f t="shared" si="1"/>
        <v>77</v>
      </c>
      <c r="E29" s="50">
        <v>13</v>
      </c>
      <c r="F29" s="49">
        <v>9</v>
      </c>
      <c r="G29" s="51">
        <v>20</v>
      </c>
      <c r="H29" s="52">
        <v>6</v>
      </c>
      <c r="I29" s="51">
        <v>25</v>
      </c>
      <c r="J29" s="50">
        <v>2</v>
      </c>
      <c r="K29" s="51">
        <v>2</v>
      </c>
      <c r="L29" s="70"/>
    </row>
    <row r="30" spans="1:12" x14ac:dyDescent="0.25">
      <c r="A30" s="44" t="s">
        <v>33</v>
      </c>
      <c r="B30" s="45">
        <f t="shared" si="0"/>
        <v>86.458333333333343</v>
      </c>
      <c r="C30" s="49" t="str">
        <f t="shared" si="2"/>
        <v>9</v>
      </c>
      <c r="D30" s="50">
        <f t="shared" si="1"/>
        <v>83</v>
      </c>
      <c r="E30" s="50">
        <v>13</v>
      </c>
      <c r="F30" s="49">
        <v>9</v>
      </c>
      <c r="G30" s="51">
        <v>26</v>
      </c>
      <c r="H30" s="52">
        <v>6</v>
      </c>
      <c r="I30" s="51">
        <v>23</v>
      </c>
      <c r="J30" s="50">
        <v>2</v>
      </c>
      <c r="K30" s="51">
        <v>4</v>
      </c>
      <c r="L30" s="70"/>
    </row>
    <row r="31" spans="1:12" x14ac:dyDescent="0.25">
      <c r="A31" s="44" t="s">
        <v>34</v>
      </c>
      <c r="B31" s="45">
        <f t="shared" si="0"/>
        <v>77.083333333333343</v>
      </c>
      <c r="C31" s="49" t="str">
        <f t="shared" si="2"/>
        <v>24-25</v>
      </c>
      <c r="D31" s="50">
        <f t="shared" si="1"/>
        <v>74</v>
      </c>
      <c r="E31" s="50">
        <v>11</v>
      </c>
      <c r="F31" s="49">
        <v>9</v>
      </c>
      <c r="G31" s="51">
        <v>25</v>
      </c>
      <c r="H31" s="52">
        <v>6</v>
      </c>
      <c r="I31" s="51">
        <v>21</v>
      </c>
      <c r="J31" s="50">
        <v>2</v>
      </c>
      <c r="K31" s="51">
        <v>0</v>
      </c>
      <c r="L31" s="70"/>
    </row>
    <row r="32" spans="1:12" x14ac:dyDescent="0.25">
      <c r="A32" s="44" t="s">
        <v>35</v>
      </c>
      <c r="B32" s="45">
        <f t="shared" si="0"/>
        <v>80.208333333333343</v>
      </c>
      <c r="C32" s="49" t="str">
        <f t="shared" si="2"/>
        <v>19-21</v>
      </c>
      <c r="D32" s="50">
        <f t="shared" si="1"/>
        <v>77</v>
      </c>
      <c r="E32" s="50">
        <v>9</v>
      </c>
      <c r="F32" s="49">
        <v>9</v>
      </c>
      <c r="G32" s="51">
        <v>20</v>
      </c>
      <c r="H32" s="52">
        <v>6</v>
      </c>
      <c r="I32" s="51">
        <v>27</v>
      </c>
      <c r="J32" s="50">
        <v>2</v>
      </c>
      <c r="K32" s="51">
        <v>4</v>
      </c>
      <c r="L32" s="70"/>
    </row>
    <row r="33" spans="1:12" x14ac:dyDescent="0.25">
      <c r="A33" s="44" t="s">
        <v>36</v>
      </c>
      <c r="B33" s="45">
        <f t="shared" si="0"/>
        <v>77.083333333333343</v>
      </c>
      <c r="C33" s="49" t="str">
        <f t="shared" si="2"/>
        <v>24-25</v>
      </c>
      <c r="D33" s="50">
        <f t="shared" si="1"/>
        <v>74</v>
      </c>
      <c r="E33" s="50">
        <v>11</v>
      </c>
      <c r="F33" s="49">
        <v>6</v>
      </c>
      <c r="G33" s="51">
        <v>26</v>
      </c>
      <c r="H33" s="52">
        <v>6</v>
      </c>
      <c r="I33" s="51">
        <v>23</v>
      </c>
      <c r="J33" s="50">
        <v>2</v>
      </c>
      <c r="K33" s="51">
        <v>0</v>
      </c>
      <c r="L33" s="70"/>
    </row>
    <row r="34" spans="1:12" x14ac:dyDescent="0.25">
      <c r="A34" s="44" t="s">
        <v>37</v>
      </c>
      <c r="B34" s="45">
        <f t="shared" si="0"/>
        <v>83.333333333333343</v>
      </c>
      <c r="C34" s="49" t="str">
        <f t="shared" si="2"/>
        <v>12-15</v>
      </c>
      <c r="D34" s="50">
        <f t="shared" si="1"/>
        <v>80</v>
      </c>
      <c r="E34" s="50">
        <v>8</v>
      </c>
      <c r="F34" s="49">
        <v>7</v>
      </c>
      <c r="G34" s="51">
        <v>26</v>
      </c>
      <c r="H34" s="52">
        <v>6</v>
      </c>
      <c r="I34" s="51">
        <v>27</v>
      </c>
      <c r="J34" s="50">
        <v>2</v>
      </c>
      <c r="K34" s="51">
        <v>4</v>
      </c>
      <c r="L34" s="70"/>
    </row>
    <row r="35" spans="1:12" x14ac:dyDescent="0.25">
      <c r="A35" s="44" t="s">
        <v>38</v>
      </c>
      <c r="B35" s="45">
        <f t="shared" si="0"/>
        <v>83.333333333333343</v>
      </c>
      <c r="C35" s="49" t="str">
        <f t="shared" si="2"/>
        <v>12-15</v>
      </c>
      <c r="D35" s="50">
        <f t="shared" si="1"/>
        <v>80</v>
      </c>
      <c r="E35" s="50">
        <v>10</v>
      </c>
      <c r="F35" s="49">
        <v>9</v>
      </c>
      <c r="G35" s="51">
        <v>26</v>
      </c>
      <c r="H35" s="52">
        <v>6</v>
      </c>
      <c r="I35" s="51">
        <v>25</v>
      </c>
      <c r="J35" s="50">
        <v>2</v>
      </c>
      <c r="K35" s="51">
        <v>2</v>
      </c>
      <c r="L35" s="70"/>
    </row>
    <row r="36" spans="1:12" x14ac:dyDescent="0.25">
      <c r="A36" s="44" t="s">
        <v>39</v>
      </c>
      <c r="B36" s="45">
        <f t="shared" si="0"/>
        <v>91.666666666666657</v>
      </c>
      <c r="C36" s="49" t="str">
        <f t="shared" si="2"/>
        <v>4-5</v>
      </c>
      <c r="D36" s="50">
        <f t="shared" si="1"/>
        <v>88</v>
      </c>
      <c r="E36" s="50">
        <v>13</v>
      </c>
      <c r="F36" s="49">
        <v>9</v>
      </c>
      <c r="G36" s="51">
        <v>29</v>
      </c>
      <c r="H36" s="52">
        <v>6</v>
      </c>
      <c r="I36" s="51">
        <v>29</v>
      </c>
      <c r="J36" s="50">
        <v>2</v>
      </c>
      <c r="K36" s="51">
        <v>0</v>
      </c>
      <c r="L36" s="70"/>
    </row>
    <row r="37" spans="1:12" x14ac:dyDescent="0.25">
      <c r="A37" s="44" t="s">
        <v>40</v>
      </c>
      <c r="B37" s="45">
        <f t="shared" si="0"/>
        <v>39.583333333333329</v>
      </c>
      <c r="C37" s="49" t="str">
        <f t="shared" si="2"/>
        <v>34</v>
      </c>
      <c r="D37" s="50">
        <f t="shared" si="1"/>
        <v>38</v>
      </c>
      <c r="E37" s="50">
        <v>10</v>
      </c>
      <c r="F37" s="49">
        <v>6</v>
      </c>
      <c r="G37" s="51">
        <v>12</v>
      </c>
      <c r="H37" s="52">
        <v>6</v>
      </c>
      <c r="I37" s="51">
        <v>2</v>
      </c>
      <c r="J37" s="50">
        <v>2</v>
      </c>
      <c r="K37" s="51">
        <v>0</v>
      </c>
      <c r="L37" s="70"/>
    </row>
    <row r="38" spans="1:12" x14ac:dyDescent="0.25">
      <c r="A38" s="44" t="s">
        <v>41</v>
      </c>
      <c r="B38" s="45">
        <f t="shared" si="0"/>
        <v>73.958333333333343</v>
      </c>
      <c r="C38" s="49" t="str">
        <f t="shared" si="2"/>
        <v>27-28</v>
      </c>
      <c r="D38" s="50">
        <f t="shared" si="1"/>
        <v>71</v>
      </c>
      <c r="E38" s="50">
        <v>11</v>
      </c>
      <c r="F38" s="49">
        <v>9</v>
      </c>
      <c r="G38" s="51">
        <v>20</v>
      </c>
      <c r="H38" s="52">
        <v>6</v>
      </c>
      <c r="I38" s="51">
        <v>23</v>
      </c>
      <c r="J38" s="50">
        <v>2</v>
      </c>
      <c r="K38" s="51">
        <v>0</v>
      </c>
      <c r="L38" s="7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E16" sqref="E16"/>
    </sheetView>
  </sheetViews>
  <sheetFormatPr defaultRowHeight="15" x14ac:dyDescent="0.25"/>
  <cols>
    <col min="1" max="1" width="21.42578125" customWidth="1"/>
    <col min="2" max="2" width="11.5703125" customWidth="1"/>
    <col min="3" max="3" width="13.42578125" customWidth="1"/>
  </cols>
  <sheetData>
    <row r="1" spans="1:12" ht="60" x14ac:dyDescent="0.25">
      <c r="A1" s="39" t="s">
        <v>48</v>
      </c>
      <c r="B1" s="39" t="s">
        <v>70</v>
      </c>
      <c r="C1" s="40" t="s">
        <v>1</v>
      </c>
      <c r="D1" s="46" t="s">
        <v>56</v>
      </c>
      <c r="E1" s="46" t="s">
        <v>55</v>
      </c>
      <c r="F1" s="46" t="s">
        <v>54</v>
      </c>
      <c r="G1" s="46" t="s">
        <v>53</v>
      </c>
      <c r="H1" s="46" t="s">
        <v>51</v>
      </c>
      <c r="I1" s="39" t="s">
        <v>2</v>
      </c>
      <c r="J1" s="39" t="s">
        <v>49</v>
      </c>
      <c r="K1" s="39" t="s">
        <v>50</v>
      </c>
      <c r="L1" s="71" t="s">
        <v>79</v>
      </c>
    </row>
    <row r="2" spans="1:12" s="57" customFormat="1" ht="12.75" x14ac:dyDescent="0.2">
      <c r="A2" s="56" t="s">
        <v>3</v>
      </c>
      <c r="B2" s="56" t="s">
        <v>5</v>
      </c>
      <c r="C2" s="49" t="s">
        <v>4</v>
      </c>
      <c r="D2" s="56" t="s">
        <v>6</v>
      </c>
      <c r="E2" s="56" t="s">
        <v>6</v>
      </c>
      <c r="F2" s="56" t="s">
        <v>6</v>
      </c>
      <c r="G2" s="56" t="s">
        <v>6</v>
      </c>
      <c r="H2" s="56" t="s">
        <v>6</v>
      </c>
      <c r="I2" s="56" t="s">
        <v>6</v>
      </c>
      <c r="J2" s="56" t="s">
        <v>6</v>
      </c>
      <c r="K2" s="56" t="s">
        <v>6</v>
      </c>
      <c r="L2" s="56" t="s">
        <v>6</v>
      </c>
    </row>
    <row r="3" spans="1:12" s="57" customFormat="1" ht="22.5" x14ac:dyDescent="0.2">
      <c r="A3" s="58" t="s">
        <v>7</v>
      </c>
      <c r="B3" s="45">
        <v>100</v>
      </c>
      <c r="C3" s="49"/>
      <c r="D3" s="56">
        <v>96</v>
      </c>
      <c r="E3" s="59">
        <v>13</v>
      </c>
      <c r="F3" s="59">
        <v>9</v>
      </c>
      <c r="G3" s="59">
        <v>29</v>
      </c>
      <c r="H3" s="59">
        <v>6</v>
      </c>
      <c r="I3" s="59">
        <v>29</v>
      </c>
      <c r="J3" s="59">
        <v>2</v>
      </c>
      <c r="K3" s="59">
        <v>8</v>
      </c>
      <c r="L3" s="59">
        <v>1</v>
      </c>
    </row>
    <row r="4" spans="1:12" x14ac:dyDescent="0.25">
      <c r="A4" s="44" t="s">
        <v>12</v>
      </c>
      <c r="B4" s="45">
        <v>98.958333333333343</v>
      </c>
      <c r="C4" s="49" t="s">
        <v>61</v>
      </c>
      <c r="D4" s="82">
        <v>95</v>
      </c>
      <c r="E4" s="82">
        <v>13</v>
      </c>
      <c r="F4" s="83">
        <v>9</v>
      </c>
      <c r="G4" s="84">
        <v>29</v>
      </c>
      <c r="H4" s="85">
        <v>6</v>
      </c>
      <c r="I4" s="84">
        <v>27</v>
      </c>
      <c r="J4" s="82">
        <v>2</v>
      </c>
      <c r="K4" s="84">
        <v>8</v>
      </c>
      <c r="L4" s="84">
        <v>1</v>
      </c>
    </row>
    <row r="5" spans="1:12" s="69" customFormat="1" x14ac:dyDescent="0.25">
      <c r="A5" s="64" t="s">
        <v>16</v>
      </c>
      <c r="B5" s="65">
        <v>93.75</v>
      </c>
      <c r="C5" s="49" t="s">
        <v>81</v>
      </c>
      <c r="D5" s="86">
        <v>90</v>
      </c>
      <c r="E5" s="86">
        <v>11</v>
      </c>
      <c r="F5" s="83">
        <v>9</v>
      </c>
      <c r="G5" s="87">
        <v>27</v>
      </c>
      <c r="H5" s="88">
        <v>6</v>
      </c>
      <c r="I5" s="87">
        <v>27</v>
      </c>
      <c r="J5" s="86">
        <v>2</v>
      </c>
      <c r="K5" s="87">
        <v>8</v>
      </c>
      <c r="L5" s="87"/>
    </row>
    <row r="6" spans="1:12" x14ac:dyDescent="0.25">
      <c r="A6" s="44" t="s">
        <v>30</v>
      </c>
      <c r="B6" s="45">
        <v>93.75</v>
      </c>
      <c r="C6" s="49" t="s">
        <v>81</v>
      </c>
      <c r="D6" s="82">
        <v>90</v>
      </c>
      <c r="E6" s="82">
        <v>13</v>
      </c>
      <c r="F6" s="83">
        <v>9</v>
      </c>
      <c r="G6" s="84">
        <v>29</v>
      </c>
      <c r="H6" s="85">
        <v>6</v>
      </c>
      <c r="I6" s="84">
        <v>25</v>
      </c>
      <c r="J6" s="82">
        <v>2</v>
      </c>
      <c r="K6" s="84">
        <v>6</v>
      </c>
      <c r="L6" s="89"/>
    </row>
    <row r="7" spans="1:12" x14ac:dyDescent="0.25">
      <c r="A7" s="44" t="s">
        <v>21</v>
      </c>
      <c r="B7" s="45">
        <v>91.666666666666657</v>
      </c>
      <c r="C7" s="49" t="s">
        <v>83</v>
      </c>
      <c r="D7" s="82">
        <v>88</v>
      </c>
      <c r="E7" s="82">
        <v>13</v>
      </c>
      <c r="F7" s="83">
        <v>9</v>
      </c>
      <c r="G7" s="84">
        <v>29</v>
      </c>
      <c r="H7" s="85">
        <v>6</v>
      </c>
      <c r="I7" s="84">
        <v>29</v>
      </c>
      <c r="J7" s="82">
        <v>2</v>
      </c>
      <c r="K7" s="84">
        <v>0</v>
      </c>
      <c r="L7" s="84"/>
    </row>
    <row r="8" spans="1:12" s="69" customFormat="1" x14ac:dyDescent="0.25">
      <c r="A8" s="44" t="s">
        <v>39</v>
      </c>
      <c r="B8" s="45">
        <v>91.666666666666657</v>
      </c>
      <c r="C8" s="49" t="s">
        <v>83</v>
      </c>
      <c r="D8" s="82">
        <v>88</v>
      </c>
      <c r="E8" s="82">
        <v>13</v>
      </c>
      <c r="F8" s="83">
        <v>9</v>
      </c>
      <c r="G8" s="84">
        <v>29</v>
      </c>
      <c r="H8" s="85">
        <v>6</v>
      </c>
      <c r="I8" s="84">
        <v>29</v>
      </c>
      <c r="J8" s="82">
        <v>2</v>
      </c>
      <c r="K8" s="84">
        <v>0</v>
      </c>
      <c r="L8" s="89"/>
    </row>
    <row r="9" spans="1:12" s="69" customFormat="1" x14ac:dyDescent="0.25">
      <c r="A9" s="44" t="s">
        <v>11</v>
      </c>
      <c r="B9" s="45">
        <v>90.625</v>
      </c>
      <c r="C9" s="49" t="s">
        <v>72</v>
      </c>
      <c r="D9" s="82">
        <v>87</v>
      </c>
      <c r="E9" s="82">
        <v>13</v>
      </c>
      <c r="F9" s="83">
        <v>8</v>
      </c>
      <c r="G9" s="84">
        <v>29</v>
      </c>
      <c r="H9" s="85">
        <v>6</v>
      </c>
      <c r="I9" s="84">
        <v>27</v>
      </c>
      <c r="J9" s="82">
        <v>2</v>
      </c>
      <c r="K9" s="84">
        <v>2</v>
      </c>
      <c r="L9" s="90"/>
    </row>
    <row r="10" spans="1:12" x14ac:dyDescent="0.25">
      <c r="A10" s="44" t="s">
        <v>10</v>
      </c>
      <c r="B10" s="45">
        <v>89.583333333333343</v>
      </c>
      <c r="C10" s="49" t="s">
        <v>52</v>
      </c>
      <c r="D10" s="82">
        <v>86</v>
      </c>
      <c r="E10" s="82">
        <v>11</v>
      </c>
      <c r="F10" s="83">
        <v>9</v>
      </c>
      <c r="G10" s="84">
        <v>29</v>
      </c>
      <c r="H10" s="85">
        <v>6</v>
      </c>
      <c r="I10" s="84">
        <v>27</v>
      </c>
      <c r="J10" s="82">
        <v>2</v>
      </c>
      <c r="K10" s="84">
        <v>2</v>
      </c>
      <c r="L10" s="90"/>
    </row>
    <row r="11" spans="1:12" x14ac:dyDescent="0.25">
      <c r="A11" s="44" t="s">
        <v>28</v>
      </c>
      <c r="B11" s="45">
        <v>88.541666666666657</v>
      </c>
      <c r="C11" s="49" t="s">
        <v>63</v>
      </c>
      <c r="D11" s="82">
        <v>85</v>
      </c>
      <c r="E11" s="82">
        <v>13</v>
      </c>
      <c r="F11" s="83">
        <v>9</v>
      </c>
      <c r="G11" s="84">
        <v>28</v>
      </c>
      <c r="H11" s="85">
        <v>6</v>
      </c>
      <c r="I11" s="84">
        <v>27</v>
      </c>
      <c r="J11" s="82">
        <v>2</v>
      </c>
      <c r="K11" s="84">
        <v>0</v>
      </c>
      <c r="L11" s="89"/>
    </row>
    <row r="12" spans="1:12" x14ac:dyDescent="0.25">
      <c r="A12" s="44" t="s">
        <v>33</v>
      </c>
      <c r="B12" s="45">
        <v>86.458333333333343</v>
      </c>
      <c r="C12" s="49" t="s">
        <v>74</v>
      </c>
      <c r="D12" s="82">
        <v>83</v>
      </c>
      <c r="E12" s="82">
        <v>13</v>
      </c>
      <c r="F12" s="83">
        <v>9</v>
      </c>
      <c r="G12" s="84">
        <v>26</v>
      </c>
      <c r="H12" s="85">
        <v>6</v>
      </c>
      <c r="I12" s="84">
        <v>23</v>
      </c>
      <c r="J12" s="82">
        <v>2</v>
      </c>
      <c r="K12" s="84">
        <v>4</v>
      </c>
      <c r="L12" s="89"/>
    </row>
    <row r="13" spans="1:12" x14ac:dyDescent="0.25">
      <c r="A13" s="44" t="s">
        <v>17</v>
      </c>
      <c r="B13" s="45">
        <v>85.416666666666657</v>
      </c>
      <c r="C13" s="49" t="s">
        <v>77</v>
      </c>
      <c r="D13" s="82">
        <v>82</v>
      </c>
      <c r="E13" s="82">
        <v>8</v>
      </c>
      <c r="F13" s="83">
        <v>9</v>
      </c>
      <c r="G13" s="84">
        <v>25</v>
      </c>
      <c r="H13" s="85">
        <v>6</v>
      </c>
      <c r="I13" s="84">
        <v>24</v>
      </c>
      <c r="J13" s="82">
        <v>2</v>
      </c>
      <c r="K13" s="84">
        <v>8</v>
      </c>
      <c r="L13" s="84"/>
    </row>
    <row r="14" spans="1:12" x14ac:dyDescent="0.25">
      <c r="A14" s="44" t="s">
        <v>20</v>
      </c>
      <c r="B14" s="45">
        <v>84.375</v>
      </c>
      <c r="C14" s="49" t="s">
        <v>82</v>
      </c>
      <c r="D14" s="82">
        <v>81</v>
      </c>
      <c r="E14" s="82">
        <v>9</v>
      </c>
      <c r="F14" s="83">
        <v>9</v>
      </c>
      <c r="G14" s="84">
        <v>27</v>
      </c>
      <c r="H14" s="85">
        <v>6</v>
      </c>
      <c r="I14" s="84">
        <v>27</v>
      </c>
      <c r="J14" s="82">
        <v>2</v>
      </c>
      <c r="K14" s="84">
        <v>0</v>
      </c>
      <c r="L14" s="84">
        <v>1</v>
      </c>
    </row>
    <row r="15" spans="1:12" x14ac:dyDescent="0.25">
      <c r="A15" s="44" t="s">
        <v>9</v>
      </c>
      <c r="B15" s="45">
        <v>83.333333333333343</v>
      </c>
      <c r="C15" s="49" t="s">
        <v>80</v>
      </c>
      <c r="D15" s="82">
        <v>80</v>
      </c>
      <c r="E15" s="82">
        <v>13</v>
      </c>
      <c r="F15" s="83">
        <v>9</v>
      </c>
      <c r="G15" s="84">
        <v>27</v>
      </c>
      <c r="H15" s="85">
        <v>6</v>
      </c>
      <c r="I15" s="84">
        <v>23</v>
      </c>
      <c r="J15" s="82">
        <v>2</v>
      </c>
      <c r="K15" s="84">
        <v>0</v>
      </c>
      <c r="L15" s="90"/>
    </row>
    <row r="16" spans="1:12" x14ac:dyDescent="0.25">
      <c r="A16" s="44" t="s">
        <v>15</v>
      </c>
      <c r="B16" s="45">
        <v>83.333333333333343</v>
      </c>
      <c r="C16" s="49" t="s">
        <v>80</v>
      </c>
      <c r="D16" s="82">
        <v>80</v>
      </c>
      <c r="E16" s="82">
        <v>13</v>
      </c>
      <c r="F16" s="83">
        <v>8</v>
      </c>
      <c r="G16" s="84">
        <v>22</v>
      </c>
      <c r="H16" s="85">
        <v>6</v>
      </c>
      <c r="I16" s="84">
        <v>22</v>
      </c>
      <c r="J16" s="82">
        <v>2</v>
      </c>
      <c r="K16" s="84">
        <v>6</v>
      </c>
      <c r="L16" s="84">
        <v>1</v>
      </c>
    </row>
    <row r="17" spans="1:12" x14ac:dyDescent="0.25">
      <c r="A17" s="44" t="s">
        <v>37</v>
      </c>
      <c r="B17" s="45">
        <v>83.333333333333343</v>
      </c>
      <c r="C17" s="49" t="s">
        <v>80</v>
      </c>
      <c r="D17" s="82">
        <v>80</v>
      </c>
      <c r="E17" s="82">
        <v>8</v>
      </c>
      <c r="F17" s="83">
        <v>7</v>
      </c>
      <c r="G17" s="84">
        <v>26</v>
      </c>
      <c r="H17" s="85">
        <v>6</v>
      </c>
      <c r="I17" s="84">
        <v>27</v>
      </c>
      <c r="J17" s="82">
        <v>2</v>
      </c>
      <c r="K17" s="84">
        <v>4</v>
      </c>
      <c r="L17" s="89"/>
    </row>
    <row r="18" spans="1:12" x14ac:dyDescent="0.25">
      <c r="A18" s="44" t="s">
        <v>38</v>
      </c>
      <c r="B18" s="45">
        <v>83.333333333333343</v>
      </c>
      <c r="C18" s="49" t="s">
        <v>80</v>
      </c>
      <c r="D18" s="82">
        <v>80</v>
      </c>
      <c r="E18" s="82">
        <v>10</v>
      </c>
      <c r="F18" s="83">
        <v>9</v>
      </c>
      <c r="G18" s="84">
        <v>26</v>
      </c>
      <c r="H18" s="85">
        <v>6</v>
      </c>
      <c r="I18" s="84">
        <v>25</v>
      </c>
      <c r="J18" s="82">
        <v>2</v>
      </c>
      <c r="K18" s="84">
        <v>2</v>
      </c>
      <c r="L18" s="89"/>
    </row>
    <row r="19" spans="1:12" x14ac:dyDescent="0.25">
      <c r="A19" s="44" t="s">
        <v>22</v>
      </c>
      <c r="B19" s="45">
        <v>82.291666666666657</v>
      </c>
      <c r="C19" s="49" t="s">
        <v>84</v>
      </c>
      <c r="D19" s="82">
        <v>79</v>
      </c>
      <c r="E19" s="82">
        <v>13</v>
      </c>
      <c r="F19" s="83">
        <v>9</v>
      </c>
      <c r="G19" s="84">
        <v>25</v>
      </c>
      <c r="H19" s="85">
        <v>6</v>
      </c>
      <c r="I19" s="84">
        <v>24</v>
      </c>
      <c r="J19" s="82">
        <v>2</v>
      </c>
      <c r="K19" s="84">
        <v>0</v>
      </c>
      <c r="L19" s="89"/>
    </row>
    <row r="20" spans="1:12" x14ac:dyDescent="0.25">
      <c r="A20" s="44" t="s">
        <v>25</v>
      </c>
      <c r="B20" s="45">
        <v>82.291666666666657</v>
      </c>
      <c r="C20" s="49" t="s">
        <v>84</v>
      </c>
      <c r="D20" s="82">
        <v>79</v>
      </c>
      <c r="E20" s="82">
        <v>11</v>
      </c>
      <c r="F20" s="83">
        <v>4</v>
      </c>
      <c r="G20" s="84">
        <v>23</v>
      </c>
      <c r="H20" s="85">
        <v>6</v>
      </c>
      <c r="I20" s="84">
        <v>25</v>
      </c>
      <c r="J20" s="82">
        <v>2</v>
      </c>
      <c r="K20" s="84">
        <v>8</v>
      </c>
      <c r="L20" s="89"/>
    </row>
    <row r="21" spans="1:12" x14ac:dyDescent="0.25">
      <c r="A21" s="44" t="s">
        <v>18</v>
      </c>
      <c r="B21" s="45">
        <v>81.25</v>
      </c>
      <c r="C21" s="49" t="s">
        <v>78</v>
      </c>
      <c r="D21" s="82">
        <v>78</v>
      </c>
      <c r="E21" s="82">
        <v>13</v>
      </c>
      <c r="F21" s="83">
        <v>9</v>
      </c>
      <c r="G21" s="84">
        <v>25</v>
      </c>
      <c r="H21" s="85">
        <v>4</v>
      </c>
      <c r="I21" s="84">
        <v>23</v>
      </c>
      <c r="J21" s="82">
        <v>2</v>
      </c>
      <c r="K21" s="84">
        <v>2</v>
      </c>
      <c r="L21" s="84"/>
    </row>
    <row r="22" spans="1:12" x14ac:dyDescent="0.25">
      <c r="A22" s="44" t="s">
        <v>14</v>
      </c>
      <c r="B22" s="45">
        <v>80.208333333333343</v>
      </c>
      <c r="C22" s="49" t="s">
        <v>76</v>
      </c>
      <c r="D22" s="82">
        <v>77</v>
      </c>
      <c r="E22" s="82">
        <v>11</v>
      </c>
      <c r="F22" s="83">
        <v>9</v>
      </c>
      <c r="G22" s="84">
        <v>24</v>
      </c>
      <c r="H22" s="85">
        <v>6</v>
      </c>
      <c r="I22" s="84">
        <v>23</v>
      </c>
      <c r="J22" s="82">
        <v>2</v>
      </c>
      <c r="K22" s="84">
        <v>2</v>
      </c>
      <c r="L22" s="84"/>
    </row>
    <row r="23" spans="1:12" x14ac:dyDescent="0.25">
      <c r="A23" s="44" t="s">
        <v>32</v>
      </c>
      <c r="B23" s="45">
        <v>80.208333333333343</v>
      </c>
      <c r="C23" s="49" t="s">
        <v>76</v>
      </c>
      <c r="D23" s="82">
        <v>77</v>
      </c>
      <c r="E23" s="82">
        <v>13</v>
      </c>
      <c r="F23" s="83">
        <v>9</v>
      </c>
      <c r="G23" s="84">
        <v>20</v>
      </c>
      <c r="H23" s="85">
        <v>6</v>
      </c>
      <c r="I23" s="84">
        <v>25</v>
      </c>
      <c r="J23" s="82">
        <v>2</v>
      </c>
      <c r="K23" s="84">
        <v>2</v>
      </c>
      <c r="L23" s="89"/>
    </row>
    <row r="24" spans="1:12" x14ac:dyDescent="0.25">
      <c r="A24" s="44" t="s">
        <v>35</v>
      </c>
      <c r="B24" s="45">
        <v>80.208333333333343</v>
      </c>
      <c r="C24" s="49" t="s">
        <v>76</v>
      </c>
      <c r="D24" s="82">
        <v>77</v>
      </c>
      <c r="E24" s="82">
        <v>9</v>
      </c>
      <c r="F24" s="83">
        <v>9</v>
      </c>
      <c r="G24" s="84">
        <v>20</v>
      </c>
      <c r="H24" s="85">
        <v>6</v>
      </c>
      <c r="I24" s="84">
        <v>27</v>
      </c>
      <c r="J24" s="82">
        <v>2</v>
      </c>
      <c r="K24" s="84">
        <v>4</v>
      </c>
      <c r="L24" s="89"/>
    </row>
    <row r="25" spans="1:12" x14ac:dyDescent="0.25">
      <c r="A25" s="44" t="s">
        <v>13</v>
      </c>
      <c r="B25" s="45">
        <v>79.166666666666657</v>
      </c>
      <c r="C25" s="49" t="s">
        <v>75</v>
      </c>
      <c r="D25" s="82">
        <v>76</v>
      </c>
      <c r="E25" s="82">
        <v>10</v>
      </c>
      <c r="F25" s="83">
        <v>9</v>
      </c>
      <c r="G25" s="84">
        <v>25</v>
      </c>
      <c r="H25" s="85">
        <v>6</v>
      </c>
      <c r="I25" s="84">
        <v>22</v>
      </c>
      <c r="J25" s="82">
        <v>2</v>
      </c>
      <c r="K25" s="84">
        <v>2</v>
      </c>
      <c r="L25" s="84"/>
    </row>
    <row r="26" spans="1:12" x14ac:dyDescent="0.25">
      <c r="A26" s="44" t="s">
        <v>27</v>
      </c>
      <c r="B26" s="45">
        <v>78.125</v>
      </c>
      <c r="C26" s="49" t="s">
        <v>60</v>
      </c>
      <c r="D26" s="82">
        <v>75</v>
      </c>
      <c r="E26" s="82">
        <v>11</v>
      </c>
      <c r="F26" s="83">
        <v>9</v>
      </c>
      <c r="G26" s="84">
        <v>21</v>
      </c>
      <c r="H26" s="85">
        <v>6</v>
      </c>
      <c r="I26" s="84">
        <v>26</v>
      </c>
      <c r="J26" s="82">
        <v>2</v>
      </c>
      <c r="K26" s="84">
        <v>0</v>
      </c>
      <c r="L26" s="89"/>
    </row>
    <row r="27" spans="1:12" x14ac:dyDescent="0.25">
      <c r="A27" s="44" t="s">
        <v>34</v>
      </c>
      <c r="B27" s="45">
        <v>77.083333333333343</v>
      </c>
      <c r="C27" s="49" t="s">
        <v>42</v>
      </c>
      <c r="D27" s="82">
        <v>74</v>
      </c>
      <c r="E27" s="82">
        <v>11</v>
      </c>
      <c r="F27" s="83">
        <v>9</v>
      </c>
      <c r="G27" s="84">
        <v>25</v>
      </c>
      <c r="H27" s="85">
        <v>6</v>
      </c>
      <c r="I27" s="84">
        <v>21</v>
      </c>
      <c r="J27" s="82">
        <v>2</v>
      </c>
      <c r="K27" s="84">
        <v>0</v>
      </c>
      <c r="L27" s="89"/>
    </row>
    <row r="28" spans="1:12" x14ac:dyDescent="0.25">
      <c r="A28" s="44" t="s">
        <v>36</v>
      </c>
      <c r="B28" s="45">
        <v>77.083333333333343</v>
      </c>
      <c r="C28" s="49" t="s">
        <v>42</v>
      </c>
      <c r="D28" s="82">
        <v>74</v>
      </c>
      <c r="E28" s="82">
        <v>11</v>
      </c>
      <c r="F28" s="83">
        <v>6</v>
      </c>
      <c r="G28" s="84">
        <v>26</v>
      </c>
      <c r="H28" s="85">
        <v>6</v>
      </c>
      <c r="I28" s="84">
        <v>23</v>
      </c>
      <c r="J28" s="82">
        <v>2</v>
      </c>
      <c r="K28" s="84">
        <v>0</v>
      </c>
      <c r="L28" s="89"/>
    </row>
    <row r="29" spans="1:12" x14ac:dyDescent="0.25">
      <c r="A29" s="64" t="s">
        <v>31</v>
      </c>
      <c r="B29" s="65">
        <v>75</v>
      </c>
      <c r="C29" s="49" t="s">
        <v>46</v>
      </c>
      <c r="D29" s="86">
        <v>72</v>
      </c>
      <c r="E29" s="86">
        <v>13</v>
      </c>
      <c r="F29" s="83">
        <v>8</v>
      </c>
      <c r="G29" s="87">
        <v>27</v>
      </c>
      <c r="H29" s="88">
        <v>1</v>
      </c>
      <c r="I29" s="87">
        <v>19</v>
      </c>
      <c r="J29" s="86">
        <v>2</v>
      </c>
      <c r="K29" s="87">
        <v>2</v>
      </c>
      <c r="L29" s="91"/>
    </row>
    <row r="30" spans="1:12" x14ac:dyDescent="0.25">
      <c r="A30" s="44" t="s">
        <v>24</v>
      </c>
      <c r="B30" s="45">
        <v>73.958333333333343</v>
      </c>
      <c r="C30" s="49" t="s">
        <v>73</v>
      </c>
      <c r="D30" s="82">
        <v>71</v>
      </c>
      <c r="E30" s="82">
        <v>8</v>
      </c>
      <c r="F30" s="83">
        <v>9</v>
      </c>
      <c r="G30" s="84">
        <v>22</v>
      </c>
      <c r="H30" s="85">
        <v>6</v>
      </c>
      <c r="I30" s="84">
        <v>18</v>
      </c>
      <c r="J30" s="82">
        <v>2</v>
      </c>
      <c r="K30" s="84">
        <v>6</v>
      </c>
      <c r="L30" s="89"/>
    </row>
    <row r="31" spans="1:12" x14ac:dyDescent="0.25">
      <c r="A31" s="44" t="s">
        <v>41</v>
      </c>
      <c r="B31" s="45">
        <v>73.958333333333343</v>
      </c>
      <c r="C31" s="49" t="s">
        <v>73</v>
      </c>
      <c r="D31" s="82">
        <v>71</v>
      </c>
      <c r="E31" s="82">
        <v>11</v>
      </c>
      <c r="F31" s="83">
        <v>9</v>
      </c>
      <c r="G31" s="84">
        <v>20</v>
      </c>
      <c r="H31" s="85">
        <v>6</v>
      </c>
      <c r="I31" s="84">
        <v>23</v>
      </c>
      <c r="J31" s="82">
        <v>2</v>
      </c>
      <c r="K31" s="84">
        <v>0</v>
      </c>
      <c r="L31" s="89"/>
    </row>
    <row r="32" spans="1:12" x14ac:dyDescent="0.25">
      <c r="A32" s="44" t="s">
        <v>8</v>
      </c>
      <c r="B32" s="45">
        <v>70.833333333333343</v>
      </c>
      <c r="C32" s="49" t="s">
        <v>71</v>
      </c>
      <c r="D32" s="82">
        <v>68</v>
      </c>
      <c r="E32" s="82">
        <v>11</v>
      </c>
      <c r="F32" s="83">
        <v>9</v>
      </c>
      <c r="G32" s="84">
        <v>22</v>
      </c>
      <c r="H32" s="85">
        <v>6</v>
      </c>
      <c r="I32" s="84">
        <v>18</v>
      </c>
      <c r="J32" s="82">
        <v>2</v>
      </c>
      <c r="K32" s="84">
        <v>0</v>
      </c>
      <c r="L32" s="90"/>
    </row>
    <row r="33" spans="1:12" x14ac:dyDescent="0.25">
      <c r="A33" s="44" t="s">
        <v>23</v>
      </c>
      <c r="B33" s="45">
        <v>62.5</v>
      </c>
      <c r="C33" s="49" t="s">
        <v>62</v>
      </c>
      <c r="D33" s="82">
        <v>60</v>
      </c>
      <c r="E33" s="82">
        <v>11</v>
      </c>
      <c r="F33" s="83">
        <v>9</v>
      </c>
      <c r="G33" s="84">
        <v>14</v>
      </c>
      <c r="H33" s="85">
        <v>6</v>
      </c>
      <c r="I33" s="84">
        <v>18</v>
      </c>
      <c r="J33" s="82">
        <v>2</v>
      </c>
      <c r="K33" s="84">
        <v>0</v>
      </c>
      <c r="L33" s="89"/>
    </row>
    <row r="34" spans="1:12" x14ac:dyDescent="0.25">
      <c r="A34" s="44" t="s">
        <v>29</v>
      </c>
      <c r="B34" s="45">
        <v>57.291666666666664</v>
      </c>
      <c r="C34" s="49" t="s">
        <v>45</v>
      </c>
      <c r="D34" s="82">
        <v>55</v>
      </c>
      <c r="E34" s="82">
        <v>11</v>
      </c>
      <c r="F34" s="83">
        <v>9</v>
      </c>
      <c r="G34" s="84">
        <v>15</v>
      </c>
      <c r="H34" s="85">
        <v>6</v>
      </c>
      <c r="I34" s="84">
        <v>12</v>
      </c>
      <c r="J34" s="82">
        <v>2</v>
      </c>
      <c r="K34" s="84">
        <v>0</v>
      </c>
      <c r="L34" s="89"/>
    </row>
    <row r="35" spans="1:12" x14ac:dyDescent="0.25">
      <c r="A35" s="44" t="s">
        <v>26</v>
      </c>
      <c r="B35" s="45">
        <v>51.041666666666664</v>
      </c>
      <c r="C35" s="49" t="s">
        <v>43</v>
      </c>
      <c r="D35" s="82">
        <v>49</v>
      </c>
      <c r="E35" s="82">
        <v>11</v>
      </c>
      <c r="F35" s="83">
        <v>9</v>
      </c>
      <c r="G35" s="84">
        <v>15</v>
      </c>
      <c r="H35" s="85">
        <v>3</v>
      </c>
      <c r="I35" s="84">
        <v>9</v>
      </c>
      <c r="J35" s="82">
        <v>2</v>
      </c>
      <c r="K35" s="84">
        <v>0</v>
      </c>
      <c r="L35" s="89"/>
    </row>
    <row r="36" spans="1:12" x14ac:dyDescent="0.25">
      <c r="A36" s="44" t="s">
        <v>19</v>
      </c>
      <c r="B36" s="45">
        <v>47.916666666666671</v>
      </c>
      <c r="C36" s="49" t="s">
        <v>44</v>
      </c>
      <c r="D36" s="82">
        <v>46</v>
      </c>
      <c r="E36" s="82">
        <v>9</v>
      </c>
      <c r="F36" s="83">
        <v>7</v>
      </c>
      <c r="G36" s="84">
        <v>11</v>
      </c>
      <c r="H36" s="85">
        <v>6</v>
      </c>
      <c r="I36" s="84">
        <v>11</v>
      </c>
      <c r="J36" s="82">
        <v>2</v>
      </c>
      <c r="K36" s="84">
        <v>0</v>
      </c>
      <c r="L36" s="84"/>
    </row>
    <row r="37" spans="1:12" x14ac:dyDescent="0.25">
      <c r="A37" s="44" t="s">
        <v>40</v>
      </c>
      <c r="B37" s="45">
        <v>39.583333333333329</v>
      </c>
      <c r="C37" s="49" t="s">
        <v>47</v>
      </c>
      <c r="D37" s="82">
        <v>38</v>
      </c>
      <c r="E37" s="82">
        <v>10</v>
      </c>
      <c r="F37" s="83">
        <v>6</v>
      </c>
      <c r="G37" s="84">
        <v>12</v>
      </c>
      <c r="H37" s="85">
        <v>6</v>
      </c>
      <c r="I37" s="84">
        <v>2</v>
      </c>
      <c r="J37" s="82">
        <v>2</v>
      </c>
      <c r="K37" s="84">
        <v>0</v>
      </c>
      <c r="L37" s="89"/>
    </row>
    <row r="58" spans="1:11" x14ac:dyDescent="0.25">
      <c r="A58" s="53"/>
      <c r="B58" s="54"/>
      <c r="C58" s="55"/>
      <c r="D58" s="60"/>
      <c r="E58" s="60"/>
      <c r="F58" s="61"/>
      <c r="G58" s="62"/>
      <c r="H58" s="63"/>
      <c r="I58" s="62"/>
      <c r="J58" s="60"/>
      <c r="K58" s="62"/>
    </row>
    <row r="59" spans="1:11" x14ac:dyDescent="0.25">
      <c r="A59" s="53"/>
      <c r="B59" s="54"/>
      <c r="C59" s="55"/>
      <c r="D59" s="60"/>
      <c r="E59" s="60"/>
      <c r="F59" s="61"/>
      <c r="G59" s="62"/>
      <c r="H59" s="63"/>
      <c r="I59" s="62"/>
      <c r="J59" s="60"/>
      <c r="K59" s="62"/>
    </row>
    <row r="60" spans="1:11" x14ac:dyDescent="0.25">
      <c r="A60" s="53"/>
      <c r="B60" s="54"/>
      <c r="C60" s="55"/>
      <c r="D60" s="60"/>
      <c r="E60" s="60"/>
      <c r="F60" s="61"/>
      <c r="G60" s="62"/>
      <c r="H60" s="63"/>
      <c r="I60" s="62"/>
      <c r="J60" s="60"/>
      <c r="K60" s="62"/>
    </row>
  </sheetData>
  <sortState ref="A4:L37">
    <sortCondition ref="C4:C3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Свод 2021</vt:lpstr>
      <vt:lpstr>Итоговый рейтинг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2022-03-09T01:57:47Z</dcterms:modified>
</cp:coreProperties>
</file>