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20" yWindow="105" windowWidth="15120" windowHeight="8010"/>
  </bookViews>
  <sheets>
    <sheet name="Лист1" sheetId="1" r:id="rId1"/>
    <sheet name="Лист2" sheetId="2" r:id="rId2"/>
    <sheet name="Лист3" sheetId="3" r:id="rId3"/>
  </sheets>
  <calcPr calcId="152511"/>
</workbook>
</file>

<file path=xl/calcChain.xml><?xml version="1.0" encoding="utf-8"?>
<calcChain xmlns="http://schemas.openxmlformats.org/spreadsheetml/2006/main">
  <c r="AF20" i="1" l="1"/>
  <c r="AF19" i="1"/>
  <c r="AF17" i="1"/>
  <c r="AF10" i="1" l="1"/>
  <c r="AD11" i="1"/>
  <c r="C32" i="1" l="1"/>
  <c r="D32" i="1"/>
  <c r="T24" i="1"/>
  <c r="AF16" i="1" l="1"/>
  <c r="AF15" i="1"/>
  <c r="AF14" i="1"/>
  <c r="AF11" i="1"/>
  <c r="AF12" i="1"/>
  <c r="AF13" i="1"/>
</calcChain>
</file>

<file path=xl/sharedStrings.xml><?xml version="1.0" encoding="utf-8"?>
<sst xmlns="http://schemas.openxmlformats.org/spreadsheetml/2006/main" count="280" uniqueCount="111">
  <si>
    <t>№ п/п</t>
  </si>
  <si>
    <t>по данным ФНС России</t>
  </si>
  <si>
    <t>Целевая категория плательщиков налогов, для которых предусмотрены налоговые льготы, освобождения и иные преференции</t>
  </si>
  <si>
    <t>Наименование налоговых льгот, освобождений и иных преференций по налогам</t>
  </si>
  <si>
    <t>Плательщик</t>
  </si>
  <si>
    <t>Объем налоговых льгот, освобождений и иных преференций, тыс. рублей</t>
  </si>
  <si>
    <t>Численность плательщиков налогов, воспользовавшихся налоговой льготой, освобождением и иной преференцией, установленными НПА субъектов Российской Федерации, единиц</t>
  </si>
  <si>
    <t>6 лет, предшествующих отчетному финансовому году</t>
  </si>
  <si>
    <t>2017 год</t>
  </si>
  <si>
    <t>2018 год</t>
  </si>
  <si>
    <t>2019 год</t>
  </si>
  <si>
    <t xml:space="preserve">юридические лица </t>
  </si>
  <si>
    <t>Х</t>
  </si>
  <si>
    <t xml:space="preserve">Получение статуса резидента свободного порта Владивосток
</t>
  </si>
  <si>
    <t>Социальная поддержка граждан</t>
  </si>
  <si>
    <t>муниципальные казенные учреждения</t>
  </si>
  <si>
    <t>В отношении земельных участков, находящихся в бессрочном пользовании у муниципальных казенных учреждений</t>
  </si>
  <si>
    <t>Решение Думы Артемовского городского округа от 02.08.2005 № 158 «Об установлении земельного налога»</t>
  </si>
  <si>
    <t>Артемовский ГО</t>
  </si>
  <si>
    <t>техническая, программная</t>
  </si>
  <si>
    <t>Оптимизация расходов  бюджета Артемовского городского округа</t>
  </si>
  <si>
    <t>Земельный налог</t>
  </si>
  <si>
    <t>Уровень льготируемой налоговой ставки (в процентных пунктах)</t>
  </si>
  <si>
    <t>В отношении земельных участков, находящихся в бессрочном пользовании у муниципальных бюджетных образовательных учреждений</t>
  </si>
  <si>
    <t>муниципальные бюджетные образовательные учреждения</t>
  </si>
  <si>
    <t>Освобождение от уплаты налога в полном объеме</t>
  </si>
  <si>
    <t>В отношении земельных участков, принадлежащих им на праве постоянного (бессрочного) пользования, на которых ведется строительство автомобильных дорог общего пользования</t>
  </si>
  <si>
    <t>организации, финансовое обеспечение деятельности которых осуществляется из бюджетов бюджетной системы РФ</t>
  </si>
  <si>
    <t>социальная, программная</t>
  </si>
  <si>
    <t>Удовлетворенность населения Артемовского городского округа услугами муниципальных учреждений</t>
  </si>
  <si>
    <t xml:space="preserve">Увеличение протяженности автомобильных дорог общего пользования </t>
  </si>
  <si>
    <t>Обеспечение благоприятных условий для жизни и деятельности населения Артемовского городского округа</t>
  </si>
  <si>
    <t>организации и (или) физические лица, являющиеся индивидуальными предпринимателями</t>
  </si>
  <si>
    <t>В течение первых пяти лет со дня получения ими статуса резидента свободного порта Владивосток</t>
  </si>
  <si>
    <t>стимулирующая, программная</t>
  </si>
  <si>
    <t>социальная, непрограммная</t>
  </si>
  <si>
    <t>установление ставки в размере 0,5%</t>
  </si>
  <si>
    <t>Бессрочно</t>
  </si>
  <si>
    <t>физическое лицо</t>
  </si>
  <si>
    <t xml:space="preserve">члены многодетных семей признанных таковыми </t>
  </si>
  <si>
    <t xml:space="preserve"> ограниченный - на период действия льготы
</t>
  </si>
  <si>
    <t>Социальная поддержка многодетных семей</t>
  </si>
  <si>
    <t xml:space="preserve">члены многодетных семей </t>
  </si>
  <si>
    <t>в отношении объектов налогообложения в соответствии со статьей 378.2 Налогового кодекса РФ</t>
  </si>
  <si>
    <t>Налог на имущество физических лиц</t>
  </si>
  <si>
    <t>дети-инвалиды, инвалиды с  детства</t>
  </si>
  <si>
    <t xml:space="preserve">Социальная поддержка граждан, имеющим статус дети-инвалиды, инвалиды  с детства </t>
  </si>
  <si>
    <r>
      <t>До включения автомобильных дорог в перечень автомобильных дорог общего пользования регионального или межмуниципального значени</t>
    </r>
    <r>
      <rPr>
        <sz val="12"/>
        <rFont val="Times New Roman"/>
        <family val="1"/>
        <charset val="204"/>
      </rPr>
      <t>я</t>
    </r>
  </si>
  <si>
    <t>Таблица 1</t>
  </si>
  <si>
    <t>по данным органа Федерального казначейства</t>
  </si>
  <si>
    <t>Создание условий для развития малого и среднего предпринимательства</t>
  </si>
  <si>
    <t>2020 год</t>
  </si>
  <si>
    <t>2016 год</t>
  </si>
  <si>
    <t>физические лица</t>
  </si>
  <si>
    <t>Наименование муниципального образования</t>
  </si>
  <si>
    <t>Даты начала действия предоставленного НПА муниципального образования права на налоговые льготы, освобождения и иные преференции по налогам</t>
  </si>
  <si>
    <t xml:space="preserve">Период действия налоговых льгот, освобождений и иных преференций по налогам, предоставленных НПА муниципального образования </t>
  </si>
  <si>
    <t xml:space="preserve">Дата прекращения действия налоговых льгот, освобождений и иных преференций по налогам, установленная НПА муниципального образования </t>
  </si>
  <si>
    <t>Цели предоставления налоговых льгот, освобождений и иных преференций для плательщиков налогов, установленных НПА муниципального образования</t>
  </si>
  <si>
    <t xml:space="preserve">Наименования налогов, по которым предусматриваются налоговые льготы, освобождения и иные преференции, установленные НПА муниципального образования </t>
  </si>
  <si>
    <t xml:space="preserve">юр. лица  и (или) физические лица </t>
  </si>
  <si>
    <t xml:space="preserve">в отношении земельных участков, принадлежащих инвалидам I и II группы инвалидности
</t>
  </si>
  <si>
    <t>инвалиды I и II группы инвалидности</t>
  </si>
  <si>
    <t>Социальная поддержка граждан, имеющим I и II группы инвалидности</t>
  </si>
  <si>
    <t xml:space="preserve">в отношении земельных участков, принадлежащих детям-инвалидам, инвалидам  детства
</t>
  </si>
  <si>
    <t>в отношении земельных участков, принадлежащих ветеранам и инвалидам Великой Отечественной войны, а также ветеранам и инвалидам боевых действий</t>
  </si>
  <si>
    <t>физические и юр. лица</t>
  </si>
  <si>
    <t>30% (1,05%)</t>
  </si>
  <si>
    <t>Решение Думы Артемовского городского округа от 02.08.2005 № 159 «Об установлении налога на имущество физических лиц"</t>
  </si>
  <si>
    <t xml:space="preserve">в отношении объектов налогообложения, одновременно являющихся предметом договора аренды, собственники которых предоставили отсрочку уплаты и снижение размера арендной платы для арендаторов в соответствии с требованиями, установленными Постановлением Правительства Российской Федерации от 03.04.2020 N 439 "Об установлении требований к условиям и срокам отсрочки уплаты арендной платы по договорам аренды недвижимого имущества"
</t>
  </si>
  <si>
    <t xml:space="preserve">в отношении налогового периода 2020 года с первого числа месяца, в котором принято решение о введении режима повышенной готовности, и до окончания месяца, в котором действие указанного решения отменено, при условии, что в вышеуказанном периоде действует отсрочка уплаты арендной платы по договору аренды в соответствии с Требованиями, а также снижение размера арендной платы по этому договору.
</t>
  </si>
  <si>
    <t>Понижение ставки на</t>
  </si>
  <si>
    <t xml:space="preserve">Понижение ставки на 0,15% </t>
  </si>
  <si>
    <t>30% (0,35%)</t>
  </si>
  <si>
    <t>физ. лица, гаражно-строительные кооперативы</t>
  </si>
  <si>
    <t xml:space="preserve">юридические  и физ. лица </t>
  </si>
  <si>
    <t>2020 год - 55%</t>
  </si>
  <si>
    <t>-</t>
  </si>
  <si>
    <t>нет данных</t>
  </si>
  <si>
    <t>до 31.12.2020</t>
  </si>
  <si>
    <t xml:space="preserve">создание условий для развития малого и среднего предпринимательства, увеличение количества предприятий малого и среднего предпринимательства на территории АГО, увеличение числа рабочих мест </t>
  </si>
  <si>
    <t>Численность работников занятых в сфере малого и среднего предпринимательства</t>
  </si>
  <si>
    <t xml:space="preserve">в отношении земельных участков, занятых индивидуальными гаражами
</t>
  </si>
  <si>
    <t xml:space="preserve">Получение статуса "Почетный гражданин Артемовского городского округа"
</t>
  </si>
  <si>
    <t>граждане, которым присвоено звание "Почетный гражданин Артемовского городского округа"</t>
  </si>
  <si>
    <t>Социальная поддержка граждан, которым присвоено звание "Почетный гражданин Артемовского городского округа"</t>
  </si>
  <si>
    <t>ветераны и инвалиды Великой Отечественной войны, ветераны и инвалиды боевых действий</t>
  </si>
  <si>
    <t>Социальная поддержка  ветеранов и инвалидов Великой Отечественной войны,  ветеранов и инвалидов боевых действий</t>
  </si>
  <si>
    <t>в отношении объектов налогообложения, находящегося в собственности налогоплательщика и не используемого налогоплательщиком в предпринимательской деятельности</t>
  </si>
  <si>
    <t>в отношении земельного участка предоставленного в соответствии с Законом Приморского края от 08.11.2011 №837-КЗ «О бесплатном предоставлении земельных участков гражданам, имеющим трех и более детей, в Приморском крае»</t>
  </si>
  <si>
    <t xml:space="preserve">Информация для оценки эффективности налоговых расходов Артемовского городского округа за 2020 год
</t>
  </si>
  <si>
    <t>На период признания таких семей многодетными в соответствии со статьей 2  Закона Приморского края от 23.12.2018 № 392-КЗ «О социальной поддержке многодетных семей, проживающих на территории Приморского края»</t>
  </si>
  <si>
    <t>Решение Думы Артемовского городского округа от 02.08.2005 № 159 "Об установлении налога на имущество физических лиц"</t>
  </si>
  <si>
    <t>установление налоговой ставки в размере 2018  год 0,7%, 2019 год 0,7%,  с 2020 года 0,9%</t>
  </si>
  <si>
    <t>Стимулирующая, программная</t>
  </si>
  <si>
    <t>Стимулирование деловой активности, создание благоприятного инвестиционного климата</t>
  </si>
  <si>
    <t>бессрочно</t>
  </si>
  <si>
    <t>в отношении земельных участков, имеющих следующие виды разрешенного использования: объекты культурно-досуговой деятельности, парки культуры и отдыха, общественное питание, гостиничное обслуживание, развлечения, развлекательные мероприятия, выставочно-ярморочная деятельность, обеспечение спортивно-зрелищных мероприятий, обеспечение занятий спортом в помещениях,  туристическое обслуживание перевозок, пассажиров, объекты торговли, рынки магазины, бытовое обслуживание</t>
  </si>
  <si>
    <t>Нормативные правовые акты (далее – НПА)муниципального образования, которыми предусматриваются налоговые льготы, освобождения и иные преференции</t>
  </si>
  <si>
    <t>Показатель (индикатор) достижения целей муниципальных программ и (или) целей социально-экономической политики муниципального образования , не относящихся к муниципальным программам , в связи с предоставлением налоговых льгот, освобождений и иных преференций по налогам</t>
  </si>
  <si>
    <t>Справочно</t>
  </si>
  <si>
    <t>Поддержка в связи с введенными ограничениями из-за распространения новой коронавирусной инфекции</t>
  </si>
  <si>
    <t>Дополнительная информация для проведения оценки эффективности налоговых расходов Артемовского городского округа</t>
  </si>
  <si>
    <t>Количество налогоплательщиков на территории Артемовского городского округа земельного налога (по данным 5МН)</t>
  </si>
  <si>
    <t>Количество налогоплательщиков на территории Артемовского городского округа налога на имущество физических лиц (по данным МФНС № 10)</t>
  </si>
  <si>
    <t>Количество лет периода (для расчета востребованности)</t>
  </si>
  <si>
    <t>Оценка востребованности налогового расхода</t>
  </si>
  <si>
    <t xml:space="preserve">Условия предоставления налоговых льгот, освобождений и иных преференций для плательщиков налогов, установленные НПА муниципального образования </t>
  </si>
  <si>
    <t xml:space="preserve">Целевая категория налогового расхода муниципального образования </t>
  </si>
  <si>
    <t xml:space="preserve">физические и юридические лица, владеющими указанными земельными участками </t>
  </si>
  <si>
    <t xml:space="preserve">Объем налогов, уплаченный в консолидированный бюджет субъекта Российской Федерации плательщиками налогов, имеющими право на налоговые льготы, освобождения и иные преференции (тыс. руб.)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</si>
</sst>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-* #,##0.00\ _₽_-;\-* #,##0.00\ _₽_-;_-* &quot;-&quot;??\ _₽_-;_-@_-"/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#,##0_ ;[Red]\-#,##0\ "/>
    <numFmt numFmtId="167" formatCode="[$-419]General"/>
    <numFmt numFmtId="168" formatCode="#,##0.0"/>
    <numFmt numFmtId="169" formatCode="0.000000"/>
  </numFmts>
  <fonts count="2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6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Arial"/>
      <family val="2"/>
      <charset val="204"/>
    </font>
    <font>
      <sz val="10"/>
      <name val="Arial Cyr"/>
      <family val="2"/>
      <charset val="204"/>
    </font>
    <font>
      <b/>
      <sz val="10"/>
      <name val="Times New Roman"/>
      <family val="1"/>
      <charset val="204"/>
    </font>
    <font>
      <sz val="10"/>
      <name val="System"/>
      <family val="2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b/>
      <sz val="11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Helv"/>
    </font>
    <font>
      <sz val="6.15"/>
      <name val="Arial"/>
      <family val="2"/>
    </font>
    <font>
      <i/>
      <sz val="11"/>
      <name val="Times New Roman"/>
      <family val="1"/>
      <charset val="204"/>
    </font>
    <font>
      <sz val="11"/>
      <color rgb="FF000000"/>
      <name val="Calibri"/>
      <family val="2"/>
      <charset val="204"/>
    </font>
    <font>
      <u/>
      <sz val="13"/>
      <color theme="10"/>
      <name val="Arial"/>
      <family val="2"/>
      <charset val="204"/>
    </font>
    <font>
      <u/>
      <sz val="12.1"/>
      <color theme="10"/>
      <name val="Calibri"/>
      <family val="2"/>
    </font>
    <font>
      <sz val="11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4"/>
      <color theme="1"/>
      <name val="Times New Roman"/>
      <family val="2"/>
      <charset val="204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8">
    <xf numFmtId="0" fontId="0" fillId="0" borderId="0"/>
    <xf numFmtId="43" fontId="1" fillId="0" borderId="0" applyFont="0" applyFill="0" applyBorder="0" applyAlignment="0" applyProtection="0"/>
    <xf numFmtId="167" fontId="15" fillId="0" borderId="0"/>
    <xf numFmtId="0" fontId="13" fillId="0" borderId="1" applyNumberFormat="0" applyFill="0" applyProtection="0">
      <alignment horizontal="left" vertical="top" wrapText="1"/>
    </xf>
    <xf numFmtId="0" fontId="7" fillId="0" borderId="0" applyNumberFormat="0" applyFill="0" applyBorder="0" applyAlignment="0" applyProtection="0"/>
    <xf numFmtId="165" fontId="4" fillId="0" borderId="0" applyBorder="0" applyAlignment="0" applyProtection="0"/>
    <xf numFmtId="0" fontId="16" fillId="0" borderId="0" applyNumberFormat="0" applyFill="0" applyBorder="0" applyAlignment="0" applyProtection="0">
      <alignment vertical="top"/>
      <protection locked="0"/>
    </xf>
    <xf numFmtId="0" fontId="17" fillId="0" borderId="0" applyNumberFormat="0" applyFill="0" applyBorder="0" applyAlignment="0" applyProtection="0">
      <alignment vertical="top"/>
      <protection locked="0"/>
    </xf>
    <xf numFmtId="164" fontId="1" fillId="0" borderId="0" applyFont="0" applyFill="0" applyBorder="0" applyAlignment="0" applyProtection="0"/>
    <xf numFmtId="0" fontId="4" fillId="0" borderId="0"/>
    <xf numFmtId="0" fontId="18" fillId="0" borderId="0"/>
    <xf numFmtId="0" fontId="4" fillId="0" borderId="0"/>
    <xf numFmtId="0" fontId="19" fillId="0" borderId="0"/>
    <xf numFmtId="0" fontId="4" fillId="0" borderId="0"/>
    <xf numFmtId="4" fontId="5" fillId="0" borderId="2">
      <alignment horizontal="right"/>
    </xf>
    <xf numFmtId="0" fontId="8" fillId="0" borderId="0"/>
    <xf numFmtId="0" fontId="1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" fillId="0" borderId="0"/>
    <xf numFmtId="0" fontId="18" fillId="0" borderId="0"/>
    <xf numFmtId="0" fontId="19" fillId="0" borderId="0"/>
    <xf numFmtId="0" fontId="4" fillId="0" borderId="0" applyNumberFormat="0" applyFont="0" applyFill="0" applyBorder="0" applyAlignment="0" applyProtection="0">
      <alignment vertical="top"/>
    </xf>
    <xf numFmtId="0" fontId="8" fillId="0" borderId="0"/>
    <xf numFmtId="0" fontId="1" fillId="0" borderId="0"/>
    <xf numFmtId="0" fontId="19" fillId="0" borderId="0"/>
    <xf numFmtId="0" fontId="5" fillId="0" borderId="0"/>
    <xf numFmtId="0" fontId="1" fillId="0" borderId="0"/>
    <xf numFmtId="0" fontId="5" fillId="0" borderId="0"/>
    <xf numFmtId="0" fontId="4" fillId="0" borderId="0"/>
    <xf numFmtId="0" fontId="9" fillId="0" borderId="0"/>
    <xf numFmtId="0" fontId="5" fillId="0" borderId="0"/>
    <xf numFmtId="0" fontId="20" fillId="0" borderId="0"/>
    <xf numFmtId="9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2" fillId="0" borderId="0"/>
    <xf numFmtId="165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59">
    <xf numFmtId="0" fontId="0" fillId="0" borderId="0" xfId="0"/>
    <xf numFmtId="0" fontId="0" fillId="0" borderId="0" xfId="0" applyAlignment="1">
      <alignment wrapText="1"/>
    </xf>
    <xf numFmtId="3" fontId="22" fillId="0" borderId="0" xfId="0" applyNumberFormat="1" applyFont="1" applyAlignment="1">
      <alignment wrapText="1"/>
    </xf>
    <xf numFmtId="3" fontId="22" fillId="0" borderId="2" xfId="0" applyNumberFormat="1" applyFont="1" applyFill="1" applyBorder="1" applyAlignment="1">
      <alignment horizontal="center" vertical="center" wrapText="1"/>
    </xf>
    <xf numFmtId="3" fontId="21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22" fillId="0" borderId="0" xfId="0" applyFont="1" applyAlignment="1">
      <alignment wrapText="1"/>
    </xf>
    <xf numFmtId="0" fontId="11" fillId="0" borderId="2" xfId="0" applyFont="1" applyFill="1" applyBorder="1" applyAlignment="1">
      <alignment horizontal="center" vertical="top" wrapText="1"/>
    </xf>
    <xf numFmtId="0" fontId="11" fillId="0" borderId="2" xfId="0" applyFont="1" applyFill="1" applyBorder="1" applyAlignment="1">
      <alignment horizontal="center" vertical="center" wrapText="1"/>
    </xf>
    <xf numFmtId="168" fontId="22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66" fontId="2" fillId="0" borderId="0" xfId="0" applyNumberFormat="1" applyFont="1" applyFill="1" applyBorder="1" applyAlignment="1">
      <alignment horizontal="left" vertical="center" wrapText="1"/>
    </xf>
    <xf numFmtId="168" fontId="0" fillId="0" borderId="0" xfId="0" applyNumberFormat="1" applyAlignment="1">
      <alignment wrapText="1"/>
    </xf>
    <xf numFmtId="0" fontId="6" fillId="0" borderId="2" xfId="0" applyFont="1" applyFill="1" applyBorder="1" applyAlignment="1">
      <alignment horizontal="center" vertical="center" wrapText="1"/>
    </xf>
    <xf numFmtId="0" fontId="0" fillId="0" borderId="2" xfId="0" applyBorder="1"/>
    <xf numFmtId="169" fontId="22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wrapText="1"/>
    </xf>
    <xf numFmtId="14" fontId="3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vertical="center" wrapText="1"/>
    </xf>
    <xf numFmtId="0" fontId="3" fillId="2" borderId="2" xfId="0" applyFont="1" applyFill="1" applyBorder="1" applyAlignment="1">
      <alignment vertical="center" wrapText="1"/>
    </xf>
    <xf numFmtId="168" fontId="21" fillId="2" borderId="2" xfId="0" applyNumberFormat="1" applyFont="1" applyFill="1" applyBorder="1" applyAlignment="1">
      <alignment horizontal="center" vertical="center" wrapText="1"/>
    </xf>
    <xf numFmtId="3" fontId="21" fillId="2" borderId="2" xfId="0" applyNumberFormat="1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vertical="top" wrapText="1"/>
    </xf>
    <xf numFmtId="0" fontId="21" fillId="2" borderId="2" xfId="0" applyFont="1" applyFill="1" applyBorder="1" applyAlignment="1">
      <alignment wrapText="1"/>
    </xf>
    <xf numFmtId="0" fontId="21" fillId="2" borderId="2" xfId="0" applyFont="1" applyFill="1" applyBorder="1" applyAlignment="1">
      <alignment vertical="center" wrapText="1"/>
    </xf>
    <xf numFmtId="168" fontId="22" fillId="2" borderId="2" xfId="0" applyNumberFormat="1" applyFont="1" applyFill="1" applyBorder="1" applyAlignment="1">
      <alignment horizontal="center" vertical="center" wrapText="1"/>
    </xf>
    <xf numFmtId="14" fontId="3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23" fillId="2" borderId="2" xfId="0" applyFont="1" applyFill="1" applyBorder="1" applyAlignment="1">
      <alignment horizontal="center" vertical="center" wrapText="1"/>
    </xf>
    <xf numFmtId="3" fontId="22" fillId="2" borderId="2" xfId="0" applyNumberFormat="1" applyFont="1" applyFill="1" applyBorder="1" applyAlignment="1">
      <alignment horizontal="center" vertical="center" wrapText="1"/>
    </xf>
    <xf numFmtId="49" fontId="3" fillId="2" borderId="2" xfId="0" applyNumberFormat="1" applyFont="1" applyFill="1" applyBorder="1" applyAlignment="1">
      <alignment horizontal="center" vertical="center" wrapText="1"/>
    </xf>
    <xf numFmtId="0" fontId="22" fillId="2" borderId="0" xfId="0" applyFont="1" applyFill="1" applyAlignment="1">
      <alignment wrapText="1"/>
    </xf>
    <xf numFmtId="0" fontId="14" fillId="2" borderId="2" xfId="0" applyFont="1" applyFill="1" applyBorder="1" applyAlignment="1">
      <alignment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3" fontId="22" fillId="2" borderId="0" xfId="0" applyNumberFormat="1" applyFont="1" applyFill="1" applyAlignment="1">
      <alignment wrapText="1"/>
    </xf>
    <xf numFmtId="166" fontId="2" fillId="2" borderId="0" xfId="0" applyNumberFormat="1" applyFont="1" applyFill="1" applyBorder="1" applyAlignment="1">
      <alignment horizontal="left" vertical="center" wrapText="1"/>
    </xf>
    <xf numFmtId="0" fontId="0" fillId="2" borderId="0" xfId="0" applyFill="1" applyAlignment="1">
      <alignment wrapText="1"/>
    </xf>
    <xf numFmtId="0" fontId="14" fillId="2" borderId="2" xfId="0" applyFont="1" applyFill="1" applyBorder="1" applyAlignment="1">
      <alignment horizontal="center" vertical="center" wrapText="1"/>
    </xf>
    <xf numFmtId="0" fontId="24" fillId="0" borderId="2" xfId="0" applyNumberFormat="1" applyFont="1" applyBorder="1" applyAlignment="1">
      <alignment horizontal="center" vertical="center" wrapText="1"/>
    </xf>
    <xf numFmtId="166" fontId="2" fillId="0" borderId="3" xfId="0" applyNumberFormat="1" applyFont="1" applyFill="1" applyBorder="1" applyAlignment="1">
      <alignment horizontal="left" vertical="center" wrapText="1"/>
    </xf>
    <xf numFmtId="166" fontId="2" fillId="0" borderId="4" xfId="0" applyNumberFormat="1" applyFont="1" applyFill="1" applyBorder="1" applyAlignment="1">
      <alignment horizontal="left" vertical="center" wrapText="1"/>
    </xf>
    <xf numFmtId="166" fontId="2" fillId="0" borderId="5" xfId="0" applyNumberFormat="1" applyFont="1" applyFill="1" applyBorder="1" applyAlignment="1">
      <alignment horizontal="left" vertical="center" wrapText="1"/>
    </xf>
    <xf numFmtId="0" fontId="22" fillId="0" borderId="2" xfId="0" applyFont="1" applyBorder="1" applyAlignment="1">
      <alignment horizontal="left" wrapText="1"/>
    </xf>
    <xf numFmtId="0" fontId="14" fillId="0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3" fillId="2" borderId="5" xfId="0" applyFont="1" applyFill="1" applyBorder="1" applyAlignment="1">
      <alignment horizontal="center" vertical="center"/>
    </xf>
    <xf numFmtId="0" fontId="25" fillId="2" borderId="3" xfId="0" applyFont="1" applyFill="1" applyBorder="1" applyAlignment="1">
      <alignment horizontal="left" vertical="center" wrapText="1"/>
    </xf>
    <xf numFmtId="0" fontId="25" fillId="2" borderId="4" xfId="0" applyFont="1" applyFill="1" applyBorder="1" applyAlignment="1">
      <alignment horizontal="left" vertical="center" wrapText="1"/>
    </xf>
    <xf numFmtId="0" fontId="25" fillId="2" borderId="5" xfId="0" applyFont="1" applyFill="1" applyBorder="1" applyAlignment="1">
      <alignment horizontal="left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166" fontId="2" fillId="0" borderId="6" xfId="0" applyNumberFormat="1" applyFont="1" applyFill="1" applyBorder="1" applyAlignment="1">
      <alignment horizontal="center" vertical="center" wrapText="1"/>
    </xf>
    <xf numFmtId="166" fontId="2" fillId="0" borderId="7" xfId="0" applyNumberFormat="1" applyFont="1" applyFill="1" applyBorder="1" applyAlignment="1">
      <alignment horizontal="center" vertical="center" wrapText="1"/>
    </xf>
    <xf numFmtId="166" fontId="2" fillId="0" borderId="8" xfId="0" applyNumberFormat="1" applyFont="1" applyFill="1" applyBorder="1" applyAlignment="1">
      <alignment horizontal="center" vertical="center" wrapText="1"/>
    </xf>
    <xf numFmtId="166" fontId="2" fillId="0" borderId="9" xfId="0" applyNumberFormat="1" applyFont="1" applyFill="1" applyBorder="1" applyAlignment="1">
      <alignment horizontal="center" vertical="center" wrapText="1"/>
    </xf>
    <xf numFmtId="166" fontId="2" fillId="0" borderId="2" xfId="0" applyNumberFormat="1" applyFont="1" applyFill="1" applyBorder="1" applyAlignment="1">
      <alignment horizontal="center" vertical="center" wrapText="1"/>
    </xf>
  </cellXfs>
  <cellStyles count="48">
    <cellStyle name="Comma" xfId="1"/>
    <cellStyle name="Comma 2" xfId="45"/>
    <cellStyle name="Excel Built-in Normal" xfId="2"/>
    <cellStyle name="m49048872" xfId="3"/>
    <cellStyle name="normal" xfId="4"/>
    <cellStyle name="TableStyleLight1" xfId="5"/>
    <cellStyle name="Гиперссылка 3" xfId="6"/>
    <cellStyle name="Гиперссылка 4" xfId="7"/>
    <cellStyle name="Денежный 2" xfId="8"/>
    <cellStyle name="Денежный 2 4" xfId="9"/>
    <cellStyle name="Обычный" xfId="0" builtinId="0"/>
    <cellStyle name="Обычный 10" xfId="10"/>
    <cellStyle name="Обычный 10 3" xfId="11"/>
    <cellStyle name="Обычный 14 2" xfId="12"/>
    <cellStyle name="Обычный 2" xfId="13"/>
    <cellStyle name="Обычный 2 2" xfId="14"/>
    <cellStyle name="Обычный 2 2 2" xfId="15"/>
    <cellStyle name="Обычный 2 3" xfId="44"/>
    <cellStyle name="Обычный 2 5" xfId="16"/>
    <cellStyle name="Обычный 2_Приложение 10 УФНС для оценки эффективности льгот" xfId="17"/>
    <cellStyle name="Обычный 23" xfId="18"/>
    <cellStyle name="Обычный 25" xfId="19"/>
    <cellStyle name="Обычный 27" xfId="20"/>
    <cellStyle name="Обычный 28" xfId="21"/>
    <cellStyle name="Обычный 3" xfId="22"/>
    <cellStyle name="Обычный 3 2" xfId="23"/>
    <cellStyle name="Обычный 3 2 2 2" xfId="24"/>
    <cellStyle name="Обычный 3 3" xfId="25"/>
    <cellStyle name="Обычный 3 4" xfId="26"/>
    <cellStyle name="Обычный 4" xfId="27"/>
    <cellStyle name="Обычный 4 5" xfId="28"/>
    <cellStyle name="Обычный 5" xfId="29"/>
    <cellStyle name="Обычный 5 2" xfId="30"/>
    <cellStyle name="Обычный 6" xfId="31"/>
    <cellStyle name="Обычный 7" xfId="32"/>
    <cellStyle name="Обычный 8" xfId="33"/>
    <cellStyle name="Обычный 8 2" xfId="34"/>
    <cellStyle name="Обычный 9" xfId="35"/>
    <cellStyle name="Процентный 2" xfId="36"/>
    <cellStyle name="Процентный 2 2" xfId="37"/>
    <cellStyle name="Стиль 1" xfId="38"/>
    <cellStyle name="Финансовый 2" xfId="40"/>
    <cellStyle name="Финансовый 2 2" xfId="41"/>
    <cellStyle name="Финансовый 2 2 2" xfId="47"/>
    <cellStyle name="Финансовый 2 3" xfId="42"/>
    <cellStyle name="Финансовый 2 4" xfId="46"/>
    <cellStyle name="Финансовый 3" xfId="43"/>
    <cellStyle name="Финансовый 4" xfId="3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32"/>
  <sheetViews>
    <sheetView tabSelected="1" zoomScale="70" zoomScaleNormal="70" workbookViewId="0">
      <pane ySplit="6" topLeftCell="A7" activePane="bottomLeft" state="frozen"/>
      <selection pane="bottomLeft" activeCell="T22" activeCellId="2" sqref="T16:T17 T20 T22"/>
    </sheetView>
  </sheetViews>
  <sheetFormatPr defaultRowHeight="15" x14ac:dyDescent="0.25"/>
  <cols>
    <col min="1" max="2" width="9.140625" style="1"/>
    <col min="3" max="3" width="12.42578125" style="1" customWidth="1"/>
    <col min="4" max="4" width="11.85546875" style="1" customWidth="1"/>
    <col min="5" max="5" width="11.140625" style="1" customWidth="1"/>
    <col min="6" max="6" width="13" style="1" customWidth="1"/>
    <col min="7" max="13" width="11.85546875" style="1" customWidth="1"/>
    <col min="14" max="14" width="14.85546875" style="1" customWidth="1"/>
    <col min="15" max="15" width="13" style="1" customWidth="1"/>
    <col min="16" max="16" width="12.140625" style="1" customWidth="1"/>
    <col min="17" max="18" width="11.28515625" style="1" customWidth="1"/>
    <col min="19" max="19" width="10.140625" style="1" bestFit="1" customWidth="1"/>
    <col min="20" max="20" width="12.42578125" style="1" customWidth="1"/>
    <col min="21" max="28" width="9.28515625" style="1" bestFit="1" customWidth="1"/>
    <col min="29" max="29" width="9.85546875" style="1" bestFit="1" customWidth="1"/>
    <col min="30" max="30" width="13.28515625" style="1" customWidth="1"/>
    <col min="31" max="31" width="9.140625" style="38" customWidth="1"/>
    <col min="32" max="32" width="24.140625" customWidth="1"/>
    <col min="33" max="33" width="34" customWidth="1"/>
  </cols>
  <sheetData>
    <row r="1" spans="1:32" ht="15.75" x14ac:dyDescent="0.25">
      <c r="AD1" s="6" t="s">
        <v>48</v>
      </c>
      <c r="AE1" s="32"/>
    </row>
    <row r="2" spans="1:32" ht="49.5" customHeight="1" x14ac:dyDescent="0.25">
      <c r="A2" s="7"/>
      <c r="B2" s="58" t="s">
        <v>90</v>
      </c>
      <c r="C2" s="58"/>
      <c r="D2" s="58"/>
      <c r="E2" s="58"/>
      <c r="F2" s="58"/>
      <c r="G2" s="58"/>
      <c r="H2" s="58"/>
      <c r="I2" s="58"/>
      <c r="J2" s="58"/>
      <c r="K2" s="58"/>
      <c r="L2" s="58"/>
      <c r="M2" s="58"/>
      <c r="N2" s="58"/>
      <c r="O2" s="58"/>
      <c r="P2" s="7"/>
      <c r="Q2" s="7"/>
      <c r="R2" s="7"/>
      <c r="S2" s="7"/>
      <c r="T2" s="7"/>
      <c r="U2" s="7"/>
      <c r="V2" s="7"/>
      <c r="W2" s="7"/>
      <c r="X2" s="7"/>
      <c r="Y2" s="7"/>
      <c r="Z2" s="8"/>
      <c r="AA2" s="8"/>
      <c r="AB2" s="8"/>
      <c r="AC2" s="8"/>
      <c r="AD2" s="8"/>
      <c r="AE2" s="33"/>
      <c r="AF2" s="14"/>
    </row>
    <row r="3" spans="1:32" ht="15" customHeight="1" x14ac:dyDescent="0.25">
      <c r="A3" s="52" t="s">
        <v>0</v>
      </c>
      <c r="B3" s="45"/>
      <c r="C3" s="45"/>
      <c r="D3" s="45"/>
      <c r="E3" s="45"/>
      <c r="F3" s="45"/>
      <c r="G3" s="45"/>
      <c r="H3" s="45"/>
      <c r="I3" s="45"/>
      <c r="J3" s="45"/>
      <c r="K3" s="45"/>
      <c r="L3" s="45"/>
      <c r="M3" s="45"/>
      <c r="N3" s="45"/>
      <c r="O3" s="45"/>
      <c r="P3" s="45" t="s">
        <v>1</v>
      </c>
      <c r="Q3" s="45"/>
      <c r="R3" s="45"/>
      <c r="S3" s="45"/>
      <c r="T3" s="45"/>
      <c r="U3" s="45" t="s">
        <v>1</v>
      </c>
      <c r="V3" s="45"/>
      <c r="W3" s="45"/>
      <c r="X3" s="45"/>
      <c r="Y3" s="45"/>
      <c r="Z3" s="45" t="s">
        <v>49</v>
      </c>
      <c r="AA3" s="45"/>
      <c r="AB3" s="45"/>
      <c r="AC3" s="45"/>
      <c r="AD3" s="45"/>
      <c r="AE3" s="39" t="s">
        <v>105</v>
      </c>
      <c r="AF3" s="40" t="s">
        <v>106</v>
      </c>
    </row>
    <row r="4" spans="1:32" ht="114" customHeight="1" x14ac:dyDescent="0.25">
      <c r="A4" s="52"/>
      <c r="B4" s="52" t="s">
        <v>54</v>
      </c>
      <c r="C4" s="52" t="s">
        <v>98</v>
      </c>
      <c r="D4" s="52" t="s">
        <v>107</v>
      </c>
      <c r="E4" s="52" t="s">
        <v>2</v>
      </c>
      <c r="F4" s="52" t="s">
        <v>55</v>
      </c>
      <c r="G4" s="52" t="s">
        <v>56</v>
      </c>
      <c r="H4" s="52" t="s">
        <v>57</v>
      </c>
      <c r="I4" s="52" t="s">
        <v>3</v>
      </c>
      <c r="J4" s="52" t="s">
        <v>108</v>
      </c>
      <c r="K4" s="52" t="s">
        <v>58</v>
      </c>
      <c r="L4" s="52" t="s">
        <v>59</v>
      </c>
      <c r="M4" s="52" t="s">
        <v>22</v>
      </c>
      <c r="N4" s="52" t="s">
        <v>99</v>
      </c>
      <c r="O4" s="52" t="s">
        <v>4</v>
      </c>
      <c r="P4" s="53" t="s">
        <v>5</v>
      </c>
      <c r="Q4" s="53"/>
      <c r="R4" s="53"/>
      <c r="S4" s="53"/>
      <c r="T4" s="53"/>
      <c r="U4" s="52" t="s">
        <v>6</v>
      </c>
      <c r="V4" s="52"/>
      <c r="W4" s="52"/>
      <c r="X4" s="52"/>
      <c r="Y4" s="52"/>
      <c r="Z4" s="53" t="s">
        <v>110</v>
      </c>
      <c r="AA4" s="53"/>
      <c r="AB4" s="53"/>
      <c r="AC4" s="53"/>
      <c r="AD4" s="53"/>
      <c r="AE4" s="39"/>
      <c r="AF4" s="40"/>
    </row>
    <row r="5" spans="1:32" x14ac:dyDescent="0.25">
      <c r="A5" s="52"/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  <c r="P5" s="53" t="s">
        <v>7</v>
      </c>
      <c r="Q5" s="53"/>
      <c r="R5" s="53"/>
      <c r="S5" s="53"/>
      <c r="T5" s="53"/>
      <c r="U5" s="53" t="s">
        <v>7</v>
      </c>
      <c r="V5" s="53"/>
      <c r="W5" s="53"/>
      <c r="X5" s="53"/>
      <c r="Y5" s="53"/>
      <c r="Z5" s="52" t="s">
        <v>7</v>
      </c>
      <c r="AA5" s="52"/>
      <c r="AB5" s="52"/>
      <c r="AC5" s="52"/>
      <c r="AD5" s="52"/>
      <c r="AE5" s="39"/>
      <c r="AF5" s="40"/>
    </row>
    <row r="6" spans="1:32" ht="204.75" customHeight="1" x14ac:dyDescent="0.25">
      <c r="A6" s="52"/>
      <c r="B6" s="52"/>
      <c r="C6" s="52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13" t="s">
        <v>52</v>
      </c>
      <c r="Q6" s="13" t="s">
        <v>8</v>
      </c>
      <c r="R6" s="13" t="s">
        <v>9</v>
      </c>
      <c r="S6" s="13" t="s">
        <v>10</v>
      </c>
      <c r="T6" s="13" t="s">
        <v>51</v>
      </c>
      <c r="U6" s="13" t="s">
        <v>52</v>
      </c>
      <c r="V6" s="13" t="s">
        <v>8</v>
      </c>
      <c r="W6" s="13" t="s">
        <v>9</v>
      </c>
      <c r="X6" s="13" t="s">
        <v>10</v>
      </c>
      <c r="Y6" s="13" t="s">
        <v>51</v>
      </c>
      <c r="Z6" s="13" t="s">
        <v>52</v>
      </c>
      <c r="AA6" s="13" t="s">
        <v>8</v>
      </c>
      <c r="AB6" s="13" t="s">
        <v>9</v>
      </c>
      <c r="AC6" s="13" t="s">
        <v>10</v>
      </c>
      <c r="AD6" s="13" t="s">
        <v>51</v>
      </c>
      <c r="AE6" s="39"/>
      <c r="AF6" s="40"/>
    </row>
    <row r="7" spans="1:32" x14ac:dyDescent="0.25">
      <c r="A7" s="5">
        <v>1</v>
      </c>
      <c r="B7" s="5">
        <v>2</v>
      </c>
      <c r="C7" s="5">
        <v>3</v>
      </c>
      <c r="D7" s="13">
        <v>4</v>
      </c>
      <c r="E7" s="13">
        <v>5</v>
      </c>
      <c r="F7" s="13">
        <v>6</v>
      </c>
      <c r="G7" s="13">
        <v>7</v>
      </c>
      <c r="H7" s="13">
        <v>8</v>
      </c>
      <c r="I7" s="13">
        <v>9</v>
      </c>
      <c r="J7" s="13">
        <v>10</v>
      </c>
      <c r="K7" s="13">
        <v>11</v>
      </c>
      <c r="L7" s="13">
        <v>12</v>
      </c>
      <c r="M7" s="13">
        <v>13</v>
      </c>
      <c r="N7" s="13">
        <v>14</v>
      </c>
      <c r="O7" s="13">
        <v>15</v>
      </c>
      <c r="P7" s="13">
        <v>16</v>
      </c>
      <c r="Q7" s="13">
        <v>17</v>
      </c>
      <c r="R7" s="13">
        <v>18</v>
      </c>
      <c r="S7" s="13">
        <v>19</v>
      </c>
      <c r="T7" s="13">
        <v>20</v>
      </c>
      <c r="U7" s="13">
        <v>21</v>
      </c>
      <c r="V7" s="13">
        <v>22</v>
      </c>
      <c r="W7" s="13">
        <v>23</v>
      </c>
      <c r="X7" s="13">
        <v>24</v>
      </c>
      <c r="Y7" s="13">
        <v>25</v>
      </c>
      <c r="Z7" s="13">
        <v>26</v>
      </c>
      <c r="AA7" s="13">
        <v>27</v>
      </c>
      <c r="AB7" s="13">
        <v>28</v>
      </c>
      <c r="AC7" s="13">
        <v>29</v>
      </c>
      <c r="AD7" s="13">
        <v>30</v>
      </c>
      <c r="AE7" s="34">
        <v>31</v>
      </c>
      <c r="AF7" s="13">
        <v>32</v>
      </c>
    </row>
    <row r="8" spans="1:32" ht="141" x14ac:dyDescent="0.25">
      <c r="A8" s="16">
        <v>1</v>
      </c>
      <c r="B8" s="16" t="s">
        <v>18</v>
      </c>
      <c r="C8" s="17" t="s">
        <v>17</v>
      </c>
      <c r="D8" s="17" t="s">
        <v>16</v>
      </c>
      <c r="E8" s="18" t="s">
        <v>15</v>
      </c>
      <c r="F8" s="19">
        <v>41640</v>
      </c>
      <c r="G8" s="20" t="s">
        <v>79</v>
      </c>
      <c r="H8" s="19">
        <v>44196</v>
      </c>
      <c r="I8" s="16" t="s">
        <v>25</v>
      </c>
      <c r="J8" s="20" t="s">
        <v>19</v>
      </c>
      <c r="K8" s="16" t="s">
        <v>20</v>
      </c>
      <c r="L8" s="16" t="s">
        <v>21</v>
      </c>
      <c r="M8" s="16">
        <v>100</v>
      </c>
      <c r="N8" s="16" t="s">
        <v>29</v>
      </c>
      <c r="O8" s="16" t="s">
        <v>11</v>
      </c>
      <c r="P8" s="21">
        <v>11800</v>
      </c>
      <c r="Q8" s="21">
        <v>16500</v>
      </c>
      <c r="R8" s="21">
        <v>11600</v>
      </c>
      <c r="S8" s="21">
        <v>13700</v>
      </c>
      <c r="T8" s="21">
        <v>9232</v>
      </c>
      <c r="U8" s="22">
        <v>9</v>
      </c>
      <c r="V8" s="22">
        <v>11</v>
      </c>
      <c r="W8" s="22">
        <v>11</v>
      </c>
      <c r="X8" s="22">
        <v>11</v>
      </c>
      <c r="Y8" s="22">
        <v>8</v>
      </c>
      <c r="Z8" s="22">
        <v>0</v>
      </c>
      <c r="AA8" s="22">
        <v>0</v>
      </c>
      <c r="AB8" s="22">
        <v>0</v>
      </c>
      <c r="AC8" s="22">
        <v>0</v>
      </c>
      <c r="AD8" s="22">
        <v>0</v>
      </c>
      <c r="AE8" s="22">
        <v>5</v>
      </c>
      <c r="AF8" s="15" t="s">
        <v>77</v>
      </c>
    </row>
    <row r="9" spans="1:32" ht="179.25" x14ac:dyDescent="0.25">
      <c r="A9" s="16">
        <v>2</v>
      </c>
      <c r="B9" s="16" t="s">
        <v>18</v>
      </c>
      <c r="C9" s="17" t="s">
        <v>17</v>
      </c>
      <c r="D9" s="17" t="s">
        <v>23</v>
      </c>
      <c r="E9" s="18" t="s">
        <v>24</v>
      </c>
      <c r="F9" s="19">
        <v>41640</v>
      </c>
      <c r="G9" s="20" t="s">
        <v>79</v>
      </c>
      <c r="H9" s="19">
        <v>44196</v>
      </c>
      <c r="I9" s="16" t="s">
        <v>25</v>
      </c>
      <c r="J9" s="20" t="s">
        <v>19</v>
      </c>
      <c r="K9" s="16" t="s">
        <v>20</v>
      </c>
      <c r="L9" s="16" t="s">
        <v>21</v>
      </c>
      <c r="M9" s="16">
        <v>100</v>
      </c>
      <c r="N9" s="16" t="s">
        <v>29</v>
      </c>
      <c r="O9" s="16" t="s">
        <v>11</v>
      </c>
      <c r="P9" s="21">
        <v>21112</v>
      </c>
      <c r="Q9" s="21">
        <v>27799</v>
      </c>
      <c r="R9" s="21">
        <v>23573</v>
      </c>
      <c r="S9" s="21">
        <v>27212</v>
      </c>
      <c r="T9" s="21">
        <v>23202</v>
      </c>
      <c r="U9" s="22">
        <v>45</v>
      </c>
      <c r="V9" s="22">
        <v>48</v>
      </c>
      <c r="W9" s="22">
        <v>53</v>
      </c>
      <c r="X9" s="22">
        <v>53</v>
      </c>
      <c r="Y9" s="22">
        <v>41</v>
      </c>
      <c r="Z9" s="22">
        <v>0</v>
      </c>
      <c r="AA9" s="22">
        <v>0</v>
      </c>
      <c r="AB9" s="22">
        <v>0</v>
      </c>
      <c r="AC9" s="22">
        <v>0</v>
      </c>
      <c r="AD9" s="22">
        <v>0</v>
      </c>
      <c r="AE9" s="22">
        <v>5</v>
      </c>
      <c r="AF9" s="15" t="s">
        <v>77</v>
      </c>
    </row>
    <row r="10" spans="1:32" ht="230.25" x14ac:dyDescent="0.25">
      <c r="A10" s="16">
        <v>3</v>
      </c>
      <c r="B10" s="16" t="s">
        <v>18</v>
      </c>
      <c r="C10" s="20" t="s">
        <v>17</v>
      </c>
      <c r="D10" s="17" t="s">
        <v>26</v>
      </c>
      <c r="E10" s="23" t="s">
        <v>27</v>
      </c>
      <c r="F10" s="19">
        <v>42276</v>
      </c>
      <c r="G10" s="20" t="s">
        <v>47</v>
      </c>
      <c r="H10" s="20" t="s">
        <v>47</v>
      </c>
      <c r="I10" s="16" t="s">
        <v>25</v>
      </c>
      <c r="J10" s="20" t="s">
        <v>28</v>
      </c>
      <c r="K10" s="24" t="s">
        <v>31</v>
      </c>
      <c r="L10" s="16" t="s">
        <v>21</v>
      </c>
      <c r="M10" s="16">
        <v>100</v>
      </c>
      <c r="N10" s="25" t="s">
        <v>30</v>
      </c>
      <c r="O10" s="16" t="s">
        <v>11</v>
      </c>
      <c r="P10" s="21" t="s">
        <v>78</v>
      </c>
      <c r="Q10" s="21">
        <v>2172</v>
      </c>
      <c r="R10" s="21">
        <v>2172</v>
      </c>
      <c r="S10" s="21">
        <v>2172</v>
      </c>
      <c r="T10" s="21">
        <v>2868</v>
      </c>
      <c r="U10" s="22">
        <v>1</v>
      </c>
      <c r="V10" s="22">
        <v>1</v>
      </c>
      <c r="W10" s="22">
        <v>1</v>
      </c>
      <c r="X10" s="22">
        <v>1</v>
      </c>
      <c r="Y10" s="22">
        <v>1</v>
      </c>
      <c r="Z10" s="22">
        <v>0</v>
      </c>
      <c r="AA10" s="22">
        <v>0</v>
      </c>
      <c r="AB10" s="22">
        <v>0</v>
      </c>
      <c r="AC10" s="22">
        <v>0</v>
      </c>
      <c r="AD10" s="22">
        <v>0</v>
      </c>
      <c r="AE10" s="22">
        <v>5</v>
      </c>
      <c r="AF10" s="15">
        <f t="shared" ref="AF10:AF13" si="0">(U10/$P$28+V10/$Q$28+W10/$R$28+X10/$S$28+Y10/$T$28)/AE10</f>
        <v>3.0440344441066848E-5</v>
      </c>
    </row>
    <row r="11" spans="1:32" ht="264" customHeight="1" x14ac:dyDescent="0.25">
      <c r="A11" s="16">
        <v>4</v>
      </c>
      <c r="B11" s="16" t="s">
        <v>18</v>
      </c>
      <c r="C11" s="20" t="s">
        <v>17</v>
      </c>
      <c r="D11" s="16" t="s">
        <v>13</v>
      </c>
      <c r="E11" s="20" t="s">
        <v>32</v>
      </c>
      <c r="F11" s="19">
        <v>42552</v>
      </c>
      <c r="G11" s="20" t="s">
        <v>33</v>
      </c>
      <c r="H11" s="20" t="s">
        <v>33</v>
      </c>
      <c r="I11" s="16" t="s">
        <v>25</v>
      </c>
      <c r="J11" s="20" t="s">
        <v>34</v>
      </c>
      <c r="K11" s="16" t="s">
        <v>80</v>
      </c>
      <c r="L11" s="16" t="s">
        <v>21</v>
      </c>
      <c r="M11" s="16">
        <v>100</v>
      </c>
      <c r="N11" s="16" t="s">
        <v>81</v>
      </c>
      <c r="O11" s="16" t="s">
        <v>60</v>
      </c>
      <c r="P11" s="21">
        <v>651</v>
      </c>
      <c r="Q11" s="21">
        <v>1468</v>
      </c>
      <c r="R11" s="21">
        <v>1854</v>
      </c>
      <c r="S11" s="21">
        <v>2948</v>
      </c>
      <c r="T11" s="21">
        <v>2891</v>
      </c>
      <c r="U11" s="22">
        <v>2</v>
      </c>
      <c r="V11" s="22">
        <v>5</v>
      </c>
      <c r="W11" s="22">
        <v>6</v>
      </c>
      <c r="X11" s="22">
        <v>7</v>
      </c>
      <c r="Y11" s="22">
        <v>7</v>
      </c>
      <c r="Z11" s="26">
        <v>618</v>
      </c>
      <c r="AA11" s="26">
        <v>760</v>
      </c>
      <c r="AB11" s="26">
        <v>2745</v>
      </c>
      <c r="AC11" s="26">
        <v>3108</v>
      </c>
      <c r="AD11" s="21">
        <f>8955.8</f>
        <v>8955.7999999999993</v>
      </c>
      <c r="AE11" s="21">
        <v>5</v>
      </c>
      <c r="AF11" s="15">
        <f t="shared" si="0"/>
        <v>1.6216371168432584E-4</v>
      </c>
    </row>
    <row r="12" spans="1:32" ht="127.5" x14ac:dyDescent="0.25">
      <c r="A12" s="16">
        <v>5</v>
      </c>
      <c r="B12" s="16" t="s">
        <v>18</v>
      </c>
      <c r="C12" s="20" t="s">
        <v>17</v>
      </c>
      <c r="D12" s="16" t="s">
        <v>82</v>
      </c>
      <c r="E12" s="18" t="s">
        <v>74</v>
      </c>
      <c r="F12" s="27">
        <v>38718</v>
      </c>
      <c r="G12" s="28" t="s">
        <v>37</v>
      </c>
      <c r="H12" s="28" t="s">
        <v>37</v>
      </c>
      <c r="I12" s="16" t="s">
        <v>36</v>
      </c>
      <c r="J12" s="16" t="s">
        <v>35</v>
      </c>
      <c r="K12" s="16" t="s">
        <v>14</v>
      </c>
      <c r="L12" s="16" t="s">
        <v>21</v>
      </c>
      <c r="M12" s="29">
        <v>66</v>
      </c>
      <c r="N12" s="16" t="s">
        <v>14</v>
      </c>
      <c r="O12" s="16" t="s">
        <v>75</v>
      </c>
      <c r="P12" s="21">
        <v>4069.1</v>
      </c>
      <c r="Q12" s="21">
        <v>3501.2</v>
      </c>
      <c r="R12" s="21">
        <v>3493.1</v>
      </c>
      <c r="S12" s="21">
        <v>3629.6</v>
      </c>
      <c r="T12" s="21">
        <v>2036.2</v>
      </c>
      <c r="U12" s="22">
        <v>142</v>
      </c>
      <c r="V12" s="22">
        <v>129</v>
      </c>
      <c r="W12" s="22">
        <v>138</v>
      </c>
      <c r="X12" s="22">
        <v>121</v>
      </c>
      <c r="Y12" s="22">
        <v>113</v>
      </c>
      <c r="Z12" s="22"/>
      <c r="AA12" s="22"/>
      <c r="AB12" s="22"/>
      <c r="AC12" s="22"/>
      <c r="AD12" s="22"/>
      <c r="AE12" s="22">
        <v>5</v>
      </c>
      <c r="AF12" s="15">
        <f t="shared" si="0"/>
        <v>3.9259703029963112E-3</v>
      </c>
    </row>
    <row r="13" spans="1:32" ht="140.25" x14ac:dyDescent="0.25">
      <c r="A13" s="16">
        <v>6</v>
      </c>
      <c r="B13" s="16" t="s">
        <v>18</v>
      </c>
      <c r="C13" s="20" t="s">
        <v>17</v>
      </c>
      <c r="D13" s="16" t="s">
        <v>83</v>
      </c>
      <c r="E13" s="18" t="s">
        <v>84</v>
      </c>
      <c r="F13" s="18">
        <v>38718</v>
      </c>
      <c r="G13" s="28" t="s">
        <v>37</v>
      </c>
      <c r="H13" s="28" t="s">
        <v>37</v>
      </c>
      <c r="I13" s="16" t="s">
        <v>25</v>
      </c>
      <c r="J13" s="16" t="s">
        <v>35</v>
      </c>
      <c r="K13" s="16" t="s">
        <v>14</v>
      </c>
      <c r="L13" s="16" t="s">
        <v>21</v>
      </c>
      <c r="M13" s="29">
        <v>100</v>
      </c>
      <c r="N13" s="16" t="s">
        <v>85</v>
      </c>
      <c r="O13" s="16" t="s">
        <v>38</v>
      </c>
      <c r="P13" s="21">
        <v>0.3</v>
      </c>
      <c r="Q13" s="21">
        <v>0.1</v>
      </c>
      <c r="R13" s="21">
        <v>0.1</v>
      </c>
      <c r="S13" s="21">
        <v>0.8</v>
      </c>
      <c r="T13" s="21">
        <v>2.5</v>
      </c>
      <c r="U13" s="22">
        <v>1</v>
      </c>
      <c r="V13" s="22">
        <v>1</v>
      </c>
      <c r="W13" s="22">
        <v>1</v>
      </c>
      <c r="X13" s="22">
        <v>5</v>
      </c>
      <c r="Y13" s="22">
        <v>4</v>
      </c>
      <c r="Z13" s="22"/>
      <c r="AA13" s="22"/>
      <c r="AB13" s="22"/>
      <c r="AC13" s="22"/>
      <c r="AD13" s="22"/>
      <c r="AE13" s="22">
        <v>5</v>
      </c>
      <c r="AF13" s="15">
        <f t="shared" si="0"/>
        <v>7.1310586263020369E-5</v>
      </c>
    </row>
    <row r="14" spans="1:32" ht="127.5" x14ac:dyDescent="0.25">
      <c r="A14" s="16">
        <v>8</v>
      </c>
      <c r="B14" s="16" t="s">
        <v>18</v>
      </c>
      <c r="C14" s="20" t="s">
        <v>17</v>
      </c>
      <c r="D14" s="16" t="s">
        <v>61</v>
      </c>
      <c r="E14" s="16" t="s">
        <v>62</v>
      </c>
      <c r="F14" s="18">
        <v>43101</v>
      </c>
      <c r="G14" s="28" t="s">
        <v>37</v>
      </c>
      <c r="H14" s="28" t="s">
        <v>37</v>
      </c>
      <c r="I14" s="16" t="s">
        <v>25</v>
      </c>
      <c r="J14" s="16" t="s">
        <v>35</v>
      </c>
      <c r="K14" s="16" t="s">
        <v>14</v>
      </c>
      <c r="L14" s="16" t="s">
        <v>21</v>
      </c>
      <c r="M14" s="29">
        <v>100</v>
      </c>
      <c r="N14" s="16" t="s">
        <v>63</v>
      </c>
      <c r="O14" s="16" t="s">
        <v>38</v>
      </c>
      <c r="P14" s="21" t="s">
        <v>12</v>
      </c>
      <c r="Q14" s="21" t="s">
        <v>12</v>
      </c>
      <c r="R14" s="21">
        <v>16.399999999999999</v>
      </c>
      <c r="S14" s="21">
        <v>21.6</v>
      </c>
      <c r="T14" s="21">
        <v>23.5</v>
      </c>
      <c r="U14" s="22" t="s">
        <v>12</v>
      </c>
      <c r="V14" s="22" t="s">
        <v>12</v>
      </c>
      <c r="W14" s="22">
        <v>30</v>
      </c>
      <c r="X14" s="22">
        <v>42</v>
      </c>
      <c r="Y14" s="22">
        <v>42</v>
      </c>
      <c r="Z14" s="22"/>
      <c r="AA14" s="22"/>
      <c r="AB14" s="22"/>
      <c r="AC14" s="22"/>
      <c r="AD14" s="22"/>
      <c r="AE14" s="22">
        <v>3</v>
      </c>
      <c r="AF14" s="15">
        <f>(W14/$R$28+X14/$S$28+Y14/$T$28)/AE14</f>
        <v>1.1194874348788323E-3</v>
      </c>
    </row>
    <row r="15" spans="1:32" ht="127.5" x14ac:dyDescent="0.25">
      <c r="A15" s="16">
        <v>9</v>
      </c>
      <c r="B15" s="16" t="s">
        <v>18</v>
      </c>
      <c r="C15" s="20" t="s">
        <v>17</v>
      </c>
      <c r="D15" s="16" t="s">
        <v>64</v>
      </c>
      <c r="E15" s="16" t="s">
        <v>45</v>
      </c>
      <c r="F15" s="18">
        <v>43101</v>
      </c>
      <c r="G15" s="28" t="s">
        <v>37</v>
      </c>
      <c r="H15" s="28" t="s">
        <v>37</v>
      </c>
      <c r="I15" s="16" t="s">
        <v>25</v>
      </c>
      <c r="J15" s="28" t="s">
        <v>35</v>
      </c>
      <c r="K15" s="16" t="s">
        <v>14</v>
      </c>
      <c r="L15" s="16" t="s">
        <v>21</v>
      </c>
      <c r="M15" s="29">
        <v>100</v>
      </c>
      <c r="N15" s="16" t="s">
        <v>46</v>
      </c>
      <c r="O15" s="16" t="s">
        <v>38</v>
      </c>
      <c r="P15" s="21" t="s">
        <v>12</v>
      </c>
      <c r="Q15" s="21" t="s">
        <v>12</v>
      </c>
      <c r="R15" s="21">
        <v>0</v>
      </c>
      <c r="S15" s="21">
        <v>0</v>
      </c>
      <c r="T15" s="21">
        <v>0</v>
      </c>
      <c r="U15" s="22" t="s">
        <v>12</v>
      </c>
      <c r="V15" s="22" t="s">
        <v>12</v>
      </c>
      <c r="W15" s="22">
        <v>0</v>
      </c>
      <c r="X15" s="22">
        <v>0</v>
      </c>
      <c r="Y15" s="22">
        <v>0</v>
      </c>
      <c r="Z15" s="22"/>
      <c r="AA15" s="22"/>
      <c r="AB15" s="22"/>
      <c r="AC15" s="22"/>
      <c r="AD15" s="22"/>
      <c r="AE15" s="22">
        <v>3</v>
      </c>
      <c r="AF15" s="15">
        <f>(W15/$R$28+X15/$S$28+Y15/$T$28)/AE15</f>
        <v>0</v>
      </c>
    </row>
    <row r="16" spans="1:32" ht="191.25" x14ac:dyDescent="0.25">
      <c r="A16" s="16">
        <v>10</v>
      </c>
      <c r="B16" s="16" t="s">
        <v>18</v>
      </c>
      <c r="C16" s="20" t="s">
        <v>17</v>
      </c>
      <c r="D16" s="16" t="s">
        <v>65</v>
      </c>
      <c r="E16" s="16" t="s">
        <v>86</v>
      </c>
      <c r="F16" s="18">
        <v>43101</v>
      </c>
      <c r="G16" s="28" t="s">
        <v>37</v>
      </c>
      <c r="H16" s="28" t="s">
        <v>37</v>
      </c>
      <c r="I16" s="16" t="s">
        <v>25</v>
      </c>
      <c r="J16" s="16" t="s">
        <v>35</v>
      </c>
      <c r="K16" s="16" t="s">
        <v>14</v>
      </c>
      <c r="L16" s="16" t="s">
        <v>21</v>
      </c>
      <c r="M16" s="29">
        <v>100</v>
      </c>
      <c r="N16" s="16" t="s">
        <v>87</v>
      </c>
      <c r="O16" s="16" t="s">
        <v>38</v>
      </c>
      <c r="P16" s="21" t="s">
        <v>12</v>
      </c>
      <c r="Q16" s="21" t="s">
        <v>12</v>
      </c>
      <c r="R16" s="21">
        <v>8.6999999999999993</v>
      </c>
      <c r="S16" s="21">
        <v>9.6</v>
      </c>
      <c r="T16" s="26">
        <v>11.6</v>
      </c>
      <c r="U16" s="22" t="s">
        <v>12</v>
      </c>
      <c r="V16" s="22" t="s">
        <v>12</v>
      </c>
      <c r="W16" s="22">
        <v>17</v>
      </c>
      <c r="X16" s="22">
        <v>19</v>
      </c>
      <c r="Y16" s="30">
        <v>20</v>
      </c>
      <c r="Z16" s="30"/>
      <c r="AA16" s="30"/>
      <c r="AB16" s="30"/>
      <c r="AC16" s="30"/>
      <c r="AD16" s="30"/>
      <c r="AE16" s="30">
        <v>3</v>
      </c>
      <c r="AF16" s="15">
        <f>(W16/$R$28+X16/$S$28+Y16/$T$28)/AE16</f>
        <v>5.5070827870046474E-4</v>
      </c>
    </row>
    <row r="17" spans="1:32" ht="267.75" x14ac:dyDescent="0.25">
      <c r="A17" s="16">
        <v>11</v>
      </c>
      <c r="B17" s="16" t="s">
        <v>18</v>
      </c>
      <c r="C17" s="20" t="s">
        <v>17</v>
      </c>
      <c r="D17" s="18" t="s">
        <v>88</v>
      </c>
      <c r="E17" s="20" t="s">
        <v>39</v>
      </c>
      <c r="F17" s="18">
        <v>43101</v>
      </c>
      <c r="G17" s="16" t="s">
        <v>91</v>
      </c>
      <c r="H17" s="16" t="s">
        <v>40</v>
      </c>
      <c r="I17" s="16" t="s">
        <v>25</v>
      </c>
      <c r="J17" s="16" t="s">
        <v>35</v>
      </c>
      <c r="K17" s="16" t="s">
        <v>14</v>
      </c>
      <c r="L17" s="16" t="s">
        <v>21</v>
      </c>
      <c r="M17" s="29">
        <v>100</v>
      </c>
      <c r="N17" s="16" t="s">
        <v>41</v>
      </c>
      <c r="O17" s="16" t="s">
        <v>38</v>
      </c>
      <c r="P17" s="21" t="s">
        <v>12</v>
      </c>
      <c r="Q17" s="21" t="s">
        <v>12</v>
      </c>
      <c r="R17" s="21">
        <v>111.9</v>
      </c>
      <c r="S17" s="21">
        <v>145.69999999999999</v>
      </c>
      <c r="T17" s="21">
        <v>163.6</v>
      </c>
      <c r="U17" s="22" t="s">
        <v>12</v>
      </c>
      <c r="V17" s="22" t="s">
        <v>12</v>
      </c>
      <c r="W17" s="22">
        <v>229</v>
      </c>
      <c r="X17" s="22">
        <v>303</v>
      </c>
      <c r="Y17" s="22">
        <v>333</v>
      </c>
      <c r="Z17" s="22"/>
      <c r="AA17" s="22"/>
      <c r="AB17" s="22"/>
      <c r="AC17" s="22"/>
      <c r="AD17" s="22"/>
      <c r="AE17" s="22">
        <v>3</v>
      </c>
      <c r="AF17" s="15">
        <f>(W17/$R$28+X17/$S$28+Y17/$T$28)/AE17</f>
        <v>8.49241934267915E-3</v>
      </c>
    </row>
    <row r="18" spans="1:32" ht="222" customHeight="1" x14ac:dyDescent="0.25">
      <c r="A18" s="16">
        <v>12</v>
      </c>
      <c r="B18" s="16" t="s">
        <v>18</v>
      </c>
      <c r="C18" s="20" t="s">
        <v>17</v>
      </c>
      <c r="D18" s="18" t="s">
        <v>89</v>
      </c>
      <c r="E18" s="20" t="s">
        <v>42</v>
      </c>
      <c r="F18" s="18">
        <v>43101</v>
      </c>
      <c r="G18" s="28" t="s">
        <v>37</v>
      </c>
      <c r="H18" s="28" t="s">
        <v>37</v>
      </c>
      <c r="I18" s="16" t="s">
        <v>25</v>
      </c>
      <c r="J18" s="16" t="s">
        <v>35</v>
      </c>
      <c r="K18" s="16" t="s">
        <v>14</v>
      </c>
      <c r="L18" s="16" t="s">
        <v>21</v>
      </c>
      <c r="M18" s="29">
        <v>100</v>
      </c>
      <c r="N18" s="16" t="s">
        <v>41</v>
      </c>
      <c r="O18" s="16" t="s">
        <v>38</v>
      </c>
      <c r="P18" s="21" t="s">
        <v>12</v>
      </c>
      <c r="Q18" s="21" t="s">
        <v>12</v>
      </c>
      <c r="R18" s="21">
        <v>0</v>
      </c>
      <c r="S18" s="21">
        <v>0</v>
      </c>
      <c r="T18" s="26">
        <v>0</v>
      </c>
      <c r="U18" s="22" t="s">
        <v>12</v>
      </c>
      <c r="V18" s="22" t="s">
        <v>12</v>
      </c>
      <c r="W18" s="22">
        <v>0</v>
      </c>
      <c r="X18" s="22">
        <v>0</v>
      </c>
      <c r="Y18" s="30">
        <v>0</v>
      </c>
      <c r="Z18" s="30"/>
      <c r="AA18" s="30"/>
      <c r="AB18" s="30"/>
      <c r="AC18" s="30"/>
      <c r="AD18" s="30"/>
      <c r="AE18" s="30"/>
      <c r="AF18" s="15" t="s">
        <v>77</v>
      </c>
    </row>
    <row r="19" spans="1:32" ht="153" x14ac:dyDescent="0.25">
      <c r="A19" s="16">
        <v>13</v>
      </c>
      <c r="B19" s="16" t="s">
        <v>18</v>
      </c>
      <c r="C19" s="20" t="s">
        <v>92</v>
      </c>
      <c r="D19" s="18" t="s">
        <v>43</v>
      </c>
      <c r="E19" s="18"/>
      <c r="F19" s="18">
        <v>42736</v>
      </c>
      <c r="G19" s="18" t="s">
        <v>96</v>
      </c>
      <c r="H19" s="18" t="s">
        <v>96</v>
      </c>
      <c r="I19" s="16" t="s">
        <v>93</v>
      </c>
      <c r="J19" s="16" t="s">
        <v>94</v>
      </c>
      <c r="K19" s="31" t="s">
        <v>95</v>
      </c>
      <c r="L19" s="16" t="s">
        <v>44</v>
      </c>
      <c r="M19" s="16" t="s">
        <v>76</v>
      </c>
      <c r="N19" s="16" t="s">
        <v>50</v>
      </c>
      <c r="O19" s="16" t="s">
        <v>53</v>
      </c>
      <c r="P19" s="21" t="s">
        <v>12</v>
      </c>
      <c r="Q19" s="21" t="s">
        <v>12</v>
      </c>
      <c r="R19" s="21">
        <v>12960.07</v>
      </c>
      <c r="S19" s="21">
        <v>21991.85</v>
      </c>
      <c r="T19" s="21">
        <v>29008.880000000001</v>
      </c>
      <c r="U19" s="22" t="s">
        <v>12</v>
      </c>
      <c r="V19" s="22" t="s">
        <v>12</v>
      </c>
      <c r="W19" s="22">
        <v>93</v>
      </c>
      <c r="X19" s="30">
        <v>151</v>
      </c>
      <c r="Y19" s="30">
        <v>180</v>
      </c>
      <c r="Z19" s="30"/>
      <c r="AA19" s="30"/>
      <c r="AB19" s="30"/>
      <c r="AC19" s="30"/>
      <c r="AD19" s="30"/>
      <c r="AE19" s="30">
        <v>3</v>
      </c>
      <c r="AF19" s="15">
        <f>(W19/$R$29+X19/$S$29+Y19/$T$29)/AE19</f>
        <v>2.2318386737591109E-3</v>
      </c>
    </row>
    <row r="20" spans="1:32" ht="267.75" x14ac:dyDescent="0.25">
      <c r="A20" s="16">
        <v>14</v>
      </c>
      <c r="B20" s="16" t="s">
        <v>18</v>
      </c>
      <c r="C20" s="20" t="s">
        <v>68</v>
      </c>
      <c r="D20" s="18" t="s">
        <v>88</v>
      </c>
      <c r="E20" s="20" t="s">
        <v>39</v>
      </c>
      <c r="F20" s="18">
        <v>43101</v>
      </c>
      <c r="G20" s="16" t="s">
        <v>91</v>
      </c>
      <c r="H20" s="16" t="s">
        <v>40</v>
      </c>
      <c r="I20" s="16" t="s">
        <v>25</v>
      </c>
      <c r="J20" s="16" t="s">
        <v>35</v>
      </c>
      <c r="K20" s="16" t="s">
        <v>14</v>
      </c>
      <c r="L20" s="16" t="s">
        <v>44</v>
      </c>
      <c r="M20" s="29">
        <v>100</v>
      </c>
      <c r="N20" s="16" t="s">
        <v>41</v>
      </c>
      <c r="O20" s="16" t="s">
        <v>38</v>
      </c>
      <c r="P20" s="21" t="s">
        <v>12</v>
      </c>
      <c r="Q20" s="21" t="s">
        <v>12</v>
      </c>
      <c r="R20" s="21">
        <v>93</v>
      </c>
      <c r="S20" s="21">
        <v>107.4</v>
      </c>
      <c r="T20" s="21">
        <v>62.2</v>
      </c>
      <c r="U20" s="22" t="s">
        <v>12</v>
      </c>
      <c r="V20" s="22" t="s">
        <v>12</v>
      </c>
      <c r="W20" s="22">
        <v>101</v>
      </c>
      <c r="X20" s="22">
        <v>181</v>
      </c>
      <c r="Y20" s="22">
        <v>207</v>
      </c>
      <c r="Z20" s="22"/>
      <c r="AA20" s="22"/>
      <c r="AB20" s="22"/>
      <c r="AC20" s="22"/>
      <c r="AD20" s="22"/>
      <c r="AE20" s="22">
        <v>3</v>
      </c>
      <c r="AF20" s="15">
        <f>(W20/$R$29+X20/$S$29+Y20/$T$29)/AE20</f>
        <v>2.5707152185933369E-3</v>
      </c>
    </row>
    <row r="21" spans="1:32" ht="39" customHeight="1" x14ac:dyDescent="0.25">
      <c r="A21" s="49" t="s">
        <v>100</v>
      </c>
      <c r="B21" s="50"/>
      <c r="C21" s="50"/>
      <c r="D21" s="50"/>
      <c r="E21" s="50"/>
      <c r="F21" s="50"/>
      <c r="G21" s="50"/>
      <c r="H21" s="50"/>
      <c r="I21" s="50"/>
      <c r="J21" s="50"/>
      <c r="K21" s="50"/>
      <c r="L21" s="50"/>
      <c r="M21" s="50"/>
      <c r="N21" s="50"/>
      <c r="O21" s="50"/>
      <c r="P21" s="50"/>
      <c r="Q21" s="50"/>
      <c r="R21" s="50"/>
      <c r="S21" s="50"/>
      <c r="T21" s="50"/>
      <c r="U21" s="50"/>
      <c r="V21" s="50"/>
      <c r="W21" s="50"/>
      <c r="X21" s="50"/>
      <c r="Y21" s="50"/>
      <c r="Z21" s="50"/>
      <c r="AA21" s="50"/>
      <c r="AB21" s="50"/>
      <c r="AC21" s="50"/>
      <c r="AD21" s="51"/>
      <c r="AE21" s="35"/>
      <c r="AF21" s="14"/>
    </row>
    <row r="22" spans="1:32" ht="231.75" customHeight="1" x14ac:dyDescent="0.25">
      <c r="A22" s="16"/>
      <c r="B22" s="16" t="s">
        <v>18</v>
      </c>
      <c r="C22" s="20" t="s">
        <v>17</v>
      </c>
      <c r="D22" s="18" t="s">
        <v>97</v>
      </c>
      <c r="E22" s="20" t="s">
        <v>109</v>
      </c>
      <c r="F22" s="18">
        <v>43831</v>
      </c>
      <c r="G22" s="27" t="s">
        <v>51</v>
      </c>
      <c r="H22" s="27">
        <v>44196</v>
      </c>
      <c r="I22" s="16" t="s">
        <v>72</v>
      </c>
      <c r="J22" s="16" t="s">
        <v>35</v>
      </c>
      <c r="K22" s="16" t="s">
        <v>101</v>
      </c>
      <c r="L22" s="16" t="s">
        <v>21</v>
      </c>
      <c r="M22" s="29" t="s">
        <v>67</v>
      </c>
      <c r="N22" s="16" t="s">
        <v>101</v>
      </c>
      <c r="O22" s="16" t="s">
        <v>66</v>
      </c>
      <c r="P22" s="21" t="s">
        <v>12</v>
      </c>
      <c r="Q22" s="21" t="s">
        <v>12</v>
      </c>
      <c r="R22" s="21" t="s">
        <v>12</v>
      </c>
      <c r="S22" s="21" t="s">
        <v>12</v>
      </c>
      <c r="T22" s="26">
        <v>181</v>
      </c>
      <c r="U22" s="22" t="s">
        <v>12</v>
      </c>
      <c r="V22" s="22" t="s">
        <v>12</v>
      </c>
      <c r="W22" s="22" t="s">
        <v>12</v>
      </c>
      <c r="X22" s="22" t="s">
        <v>12</v>
      </c>
      <c r="Y22" s="30">
        <v>5</v>
      </c>
      <c r="Z22" s="30"/>
      <c r="AA22" s="30"/>
      <c r="AB22" s="30"/>
      <c r="AC22" s="30"/>
      <c r="AD22" s="30"/>
      <c r="AE22" s="30"/>
      <c r="AF22" s="14" t="s">
        <v>77</v>
      </c>
    </row>
    <row r="23" spans="1:32" ht="202.5" customHeight="1" x14ac:dyDescent="0.25">
      <c r="A23" s="16"/>
      <c r="B23" s="16" t="s">
        <v>18</v>
      </c>
      <c r="C23" s="20" t="s">
        <v>68</v>
      </c>
      <c r="D23" s="18" t="s">
        <v>69</v>
      </c>
      <c r="E23" s="20"/>
      <c r="F23" s="46" t="s">
        <v>70</v>
      </c>
      <c r="G23" s="47"/>
      <c r="H23" s="48"/>
      <c r="I23" s="16" t="s">
        <v>71</v>
      </c>
      <c r="J23" s="16" t="s">
        <v>35</v>
      </c>
      <c r="K23" s="16" t="s">
        <v>101</v>
      </c>
      <c r="L23" s="16" t="s">
        <v>44</v>
      </c>
      <c r="M23" s="29" t="s">
        <v>73</v>
      </c>
      <c r="N23" s="16" t="s">
        <v>101</v>
      </c>
      <c r="O23" s="16" t="s">
        <v>38</v>
      </c>
      <c r="P23" s="21" t="s">
        <v>12</v>
      </c>
      <c r="Q23" s="21" t="s">
        <v>12</v>
      </c>
      <c r="R23" s="21" t="s">
        <v>12</v>
      </c>
      <c r="S23" s="21" t="s">
        <v>12</v>
      </c>
      <c r="T23" s="26">
        <v>0</v>
      </c>
      <c r="U23" s="22" t="s">
        <v>12</v>
      </c>
      <c r="V23" s="22" t="s">
        <v>12</v>
      </c>
      <c r="W23" s="22" t="s">
        <v>12</v>
      </c>
      <c r="X23" s="22" t="s">
        <v>12</v>
      </c>
      <c r="Y23" s="30">
        <v>0</v>
      </c>
      <c r="Z23" s="30"/>
      <c r="AA23" s="30"/>
      <c r="AB23" s="30"/>
      <c r="AC23" s="30"/>
      <c r="AD23" s="30"/>
      <c r="AE23" s="30"/>
      <c r="AF23" s="14" t="s">
        <v>77</v>
      </c>
    </row>
    <row r="24" spans="1:32" ht="15.75" x14ac:dyDescent="0.25">
      <c r="P24" s="2"/>
      <c r="Q24" s="2"/>
      <c r="R24" s="2"/>
      <c r="S24" s="2"/>
      <c r="T24" s="9">
        <f>SUM(T8:T23)</f>
        <v>69682.48</v>
      </c>
      <c r="U24" s="2"/>
      <c r="V24" s="2"/>
      <c r="W24" s="2"/>
      <c r="X24" s="2"/>
      <c r="Y24" s="2"/>
      <c r="Z24" s="2"/>
      <c r="AA24" s="2"/>
      <c r="AB24" s="2"/>
      <c r="AC24" s="2"/>
      <c r="AD24" s="2"/>
      <c r="AE24" s="36"/>
    </row>
    <row r="25" spans="1:32" ht="47.25" customHeight="1" x14ac:dyDescent="0.25">
      <c r="B25" s="41" t="s">
        <v>102</v>
      </c>
      <c r="C25" s="42"/>
      <c r="D25" s="42"/>
      <c r="E25" s="42"/>
      <c r="F25" s="42"/>
      <c r="G25" s="42"/>
      <c r="H25" s="42"/>
      <c r="I25" s="42"/>
      <c r="J25" s="42"/>
      <c r="K25" s="42"/>
      <c r="L25" s="42"/>
      <c r="M25" s="42"/>
      <c r="N25" s="42"/>
      <c r="O25" s="42"/>
      <c r="P25" s="42"/>
      <c r="Q25" s="42"/>
      <c r="R25" s="42"/>
      <c r="S25" s="42"/>
      <c r="T25" s="42"/>
      <c r="U25" s="42"/>
      <c r="V25" s="42"/>
      <c r="W25" s="42"/>
      <c r="X25" s="42"/>
      <c r="Y25" s="42"/>
      <c r="Z25" s="42"/>
      <c r="AA25" s="42"/>
      <c r="AB25" s="42"/>
      <c r="AC25" s="42"/>
      <c r="AD25" s="43"/>
      <c r="AE25" s="37"/>
    </row>
    <row r="26" spans="1:32" ht="25.5" customHeight="1" x14ac:dyDescent="0.25">
      <c r="B26" s="54"/>
      <c r="C26" s="54"/>
      <c r="D26" s="54"/>
      <c r="E26" s="54"/>
      <c r="F26" s="54"/>
      <c r="G26" s="54"/>
      <c r="H26" s="54"/>
      <c r="I26" s="54"/>
      <c r="J26" s="54"/>
      <c r="K26" s="54"/>
      <c r="L26" s="54"/>
      <c r="M26" s="54"/>
      <c r="N26" s="54"/>
      <c r="O26" s="55"/>
      <c r="P26" s="53" t="s">
        <v>7</v>
      </c>
      <c r="Q26" s="53"/>
      <c r="R26" s="53"/>
      <c r="S26" s="53"/>
      <c r="T26" s="53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37"/>
    </row>
    <row r="27" spans="1:32" ht="27.75" customHeight="1" x14ac:dyDescent="0.25">
      <c r="B27" s="56"/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7"/>
      <c r="P27" s="10" t="s">
        <v>52</v>
      </c>
      <c r="Q27" s="10" t="s">
        <v>8</v>
      </c>
      <c r="R27" s="10" t="s">
        <v>9</v>
      </c>
      <c r="S27" s="10" t="s">
        <v>10</v>
      </c>
      <c r="T27" s="10" t="s">
        <v>51</v>
      </c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37"/>
    </row>
    <row r="28" spans="1:32" ht="23.25" customHeight="1" x14ac:dyDescent="0.25">
      <c r="B28" s="44" t="s">
        <v>103</v>
      </c>
      <c r="C28" s="44"/>
      <c r="D28" s="44"/>
      <c r="E28" s="44"/>
      <c r="F28" s="44"/>
      <c r="G28" s="44"/>
      <c r="H28" s="44"/>
      <c r="I28" s="44"/>
      <c r="J28" s="44"/>
      <c r="K28" s="44"/>
      <c r="L28" s="44"/>
      <c r="M28" s="44"/>
      <c r="N28" s="44"/>
      <c r="O28" s="44"/>
      <c r="P28" s="4">
        <v>30887</v>
      </c>
      <c r="Q28" s="4">
        <v>32048</v>
      </c>
      <c r="R28" s="3">
        <v>32996</v>
      </c>
      <c r="S28" s="4">
        <v>34009</v>
      </c>
      <c r="T28" s="4">
        <v>34588</v>
      </c>
      <c r="U28" s="2"/>
      <c r="V28" s="2"/>
      <c r="W28" s="2"/>
      <c r="X28" s="2"/>
      <c r="Y28" s="2"/>
      <c r="Z28" s="2"/>
      <c r="AA28" s="2"/>
      <c r="AB28" s="2"/>
      <c r="AC28" s="2"/>
      <c r="AD28" s="2"/>
      <c r="AE28" s="36"/>
    </row>
    <row r="29" spans="1:32" ht="27.75" customHeight="1" x14ac:dyDescent="0.25">
      <c r="B29" s="44" t="s">
        <v>104</v>
      </c>
      <c r="C29" s="44"/>
      <c r="D29" s="44"/>
      <c r="E29" s="44"/>
      <c r="F29" s="44"/>
      <c r="G29" s="44"/>
      <c r="H29" s="44"/>
      <c r="I29" s="44"/>
      <c r="J29" s="44"/>
      <c r="K29" s="44"/>
      <c r="L29" s="44"/>
      <c r="M29" s="44"/>
      <c r="N29" s="44"/>
      <c r="O29" s="44"/>
      <c r="P29" s="4">
        <v>52051</v>
      </c>
      <c r="Q29" s="4">
        <v>56524</v>
      </c>
      <c r="R29" s="3">
        <v>60206</v>
      </c>
      <c r="S29" s="4">
        <v>66139</v>
      </c>
      <c r="T29" s="4">
        <v>62767</v>
      </c>
      <c r="U29" s="2"/>
      <c r="V29" s="2"/>
      <c r="W29" s="2"/>
      <c r="X29" s="2"/>
      <c r="Y29" s="2"/>
      <c r="Z29" s="2"/>
      <c r="AA29" s="2"/>
      <c r="AB29" s="2"/>
      <c r="AC29" s="2"/>
      <c r="AD29" s="2"/>
      <c r="AE29" s="36"/>
    </row>
    <row r="30" spans="1:32" ht="15.75" x14ac:dyDescent="0.25"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36"/>
    </row>
    <row r="32" spans="1:32" x14ac:dyDescent="0.25">
      <c r="C32" s="12">
        <f>T10+T13+T14+T15+T16+T17+T18+T20+T12+T22</f>
        <v>5348.5999999999995</v>
      </c>
      <c r="D32" s="12">
        <f>T11+T19</f>
        <v>31899.88</v>
      </c>
    </row>
  </sheetData>
  <mergeCells count="35">
    <mergeCell ref="Z4:AD4"/>
    <mergeCell ref="B2:O2"/>
    <mergeCell ref="M4:M6"/>
    <mergeCell ref="O4:O6"/>
    <mergeCell ref="L4:L6"/>
    <mergeCell ref="E4:E6"/>
    <mergeCell ref="B4:B6"/>
    <mergeCell ref="C4:C6"/>
    <mergeCell ref="H4:H6"/>
    <mergeCell ref="G4:G6"/>
    <mergeCell ref="I4:I6"/>
    <mergeCell ref="J4:J6"/>
    <mergeCell ref="F4:F6"/>
    <mergeCell ref="D4:D6"/>
    <mergeCell ref="B29:O29"/>
    <mergeCell ref="P26:T26"/>
    <mergeCell ref="B26:O27"/>
    <mergeCell ref="P4:T4"/>
    <mergeCell ref="U4:Y4"/>
    <mergeCell ref="AE3:AE6"/>
    <mergeCell ref="AF3:AF6"/>
    <mergeCell ref="B25:AD25"/>
    <mergeCell ref="B28:O28"/>
    <mergeCell ref="U3:Y3"/>
    <mergeCell ref="F23:H23"/>
    <mergeCell ref="A21:AD21"/>
    <mergeCell ref="A3:A6"/>
    <mergeCell ref="P3:T3"/>
    <mergeCell ref="Z5:AD5"/>
    <mergeCell ref="P5:T5"/>
    <mergeCell ref="U5:Y5"/>
    <mergeCell ref="Z3:AD3"/>
    <mergeCell ref="B3:O3"/>
    <mergeCell ref="K4:K6"/>
    <mergeCell ref="N4:N6"/>
  </mergeCells>
  <pageMargins left="0.70866141732283472" right="0.11811023622047245" top="0" bottom="0" header="0.31496062992125984" footer="0.31496062992125984"/>
  <pageSetup paperSize="9" orientation="landscape" horizontalDpi="180" verticalDpi="18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2022-05-25T04:00:15Z</dcterms:modified>
</cp:coreProperties>
</file>