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d2\Документы\_Общие документы\Годовой отчет на Думу АГО 2023 год\СЛАЙДЫ\"/>
    </mc:Choice>
  </mc:AlternateContent>
  <bookViews>
    <workbookView xWindow="0" yWindow="0" windowWidth="28800" windowHeight="11400"/>
  </bookViews>
  <sheets>
    <sheet name="2023 год" sheetId="3" r:id="rId1"/>
  </sheets>
  <definedNames>
    <definedName name="_xlnm.Print_Area" localSheetId="0">'2023 год'!$A$1:$R$39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3" l="1"/>
  <c r="M13" i="3"/>
  <c r="N11" i="3" l="1"/>
  <c r="M11" i="3"/>
  <c r="K10" i="3"/>
  <c r="K13" i="3"/>
  <c r="K14" i="3"/>
  <c r="K15" i="3"/>
  <c r="K16" i="3"/>
  <c r="N17" i="3"/>
  <c r="K17" i="3" s="1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2" i="3"/>
  <c r="K33" i="3"/>
  <c r="K34" i="3"/>
  <c r="K36" i="3"/>
  <c r="K38" i="3"/>
  <c r="K39" i="3"/>
  <c r="K12" i="3" l="1"/>
  <c r="K11" i="3"/>
  <c r="K35" i="3"/>
  <c r="K31" i="3"/>
  <c r="K37" i="3"/>
  <c r="K8" i="3"/>
  <c r="K9" i="3"/>
  <c r="K5" i="3"/>
  <c r="K6" i="3"/>
  <c r="K7" i="3"/>
  <c r="K4" i="3"/>
</calcChain>
</file>

<file path=xl/sharedStrings.xml><?xml version="1.0" encoding="utf-8"?>
<sst xmlns="http://schemas.openxmlformats.org/spreadsheetml/2006/main" count="292" uniqueCount="184">
  <si>
    <t>N п/п</t>
  </si>
  <si>
    <t>Наименование объекта, адрес его реализации</t>
  </si>
  <si>
    <t>Форма реализации инициативы граждан (например: рейтинговое голосование о выборе..., встреча с жителями для обсуждения вопроса..., конкурс... и т.п.)</t>
  </si>
  <si>
    <t>Документ, подтверждающий принятое решение о реализации инициативного проекта (указать реквизиты документа, сам документ приложить (в электронном виде) к ответу на запрос или ссылку на его размещение в общем доступе)</t>
  </si>
  <si>
    <t>Информационное сопровождение инициативных проектов (указать в каком СМИ была публикация + ссылки на публикацию)</t>
  </si>
  <si>
    <t>Полное описание проекта (дизайн-проект/смета/и т.п. документ, в котором содержится описание проекта) указать реквизиты документа, сам документ приложить (в электронном виде) к ответу на запрос</t>
  </si>
  <si>
    <t>Координатор проекта</t>
  </si>
  <si>
    <t>Объем финансирования</t>
  </si>
  <si>
    <t>Фото до начала реализации проекта (указать наименование файла с изображением объекта, приложенного в электронном виде)</t>
  </si>
  <si>
    <t>Фото после окончания реализации проекта (указать наименование файла с изображением объекта, приложенного в электронном виде)</t>
  </si>
  <si>
    <t>всего, руб., в т.ч.</t>
  </si>
  <si>
    <t>федеральный бюджет</t>
  </si>
  <si>
    <t>краевой бюджет</t>
  </si>
  <si>
    <t>местный бюджет</t>
  </si>
  <si>
    <t>Документ, определяю-щий форму участия граждан в инициативном проекте (нормативный правовой акт, на основании которого проведены мероприятия, указанные в гр. 4)</t>
  </si>
  <si>
    <t>Нормативный правовой акт, регулирую-щий деятельность по поддержке инициативы граждан (указать реквизиты документа, сам документ приложить (в электронном виде) к ответу на запрос)</t>
  </si>
  <si>
    <t>сквер в районе ул. 2-й Рабочей, дом 4</t>
  </si>
  <si>
    <t>фонтан в пос. Артемовском</t>
  </si>
  <si>
    <t>денежные средства граждан, юридических лиц, индиви-дуальных предприни-мателей</t>
  </si>
  <si>
    <t>неденежные средства граждан, юридических лиц, индивидуаль-ных предпри-нимателей (добровольное имущественное, трудовое участие)</t>
  </si>
  <si>
    <t>Документ, подтвержда-ющий резуль-тат меропри-ятия, указан-ный в гр. 4 (указать рекви-зиты докумен-та (например: протокол встре-чи с жителя-ми/результат голосования и т.п.), сам до-кумент прило-жить (в элект-ронном виде) к ответу на зап-рос или ссылку на его разме-щение в общем доступе)</t>
  </si>
  <si>
    <t>прием заявок на сайте минфина "Инициативное бюджетирование"</t>
  </si>
  <si>
    <t>постановлениеПравительства Приморского края от 10.11.2020 № 955-пп «Об отдельных вопросах реализации в Приморском крае проектов инициативного бюджетирования по направлению «Твой проект»</t>
  </si>
  <si>
    <t>937-па от 28.12.2022"Утверждение перечня проектов – победителей, подлежащих реализации на территории Артемовского городского округа и перечня мероприятий, реализуемых в рамках проектов - победителей конкурсного отбора по результатам открытого голосования, в целях софинансирования которых предоставляется субсидия из краевого бюджета бюджету Артемовского городского округа в рамках реализации проектов инициативного бюджетирования по направлению «Твой проект»</t>
  </si>
  <si>
    <t>официальный сайт АГО, Телеграмм</t>
  </si>
  <si>
    <t>Демонтажные работы, планировка и отсыпка скальным грунтом, установка бордюрного камня, подготовка щебеночного основания, асфальтирование, нанесение разметки</t>
  </si>
  <si>
    <t>Демонтажные работы, планировка и отсыпка скальным грунтом, установка бордюрного камня, подготовка щебеночного основания, асфальтирование, установка скамеек и урн для мусора</t>
  </si>
  <si>
    <t>г. Артем, ул. Ворошилова, 26</t>
  </si>
  <si>
    <t>г. Артем, ул. Каширская, 43</t>
  </si>
  <si>
    <t>г. Артем, ул. Полевая, 37</t>
  </si>
  <si>
    <t>г. Артем, ул. Ульяновская, 11</t>
  </si>
  <si>
    <t>г. Артем, ул. Братская, 22</t>
  </si>
  <si>
    <t>г. Артем, ул. Братская, 24</t>
  </si>
  <si>
    <t>г. Артем, ул. Кирова, 148</t>
  </si>
  <si>
    <t>г. Артем, ул. Кирова, 150</t>
  </si>
  <si>
    <t>г. Артем, ул. Мурманская, 5/1</t>
  </si>
  <si>
    <t>г. Артем, ул. Уссурийская, 2</t>
  </si>
  <si>
    <t>г. Артем, ул. Уссурийская, 3</t>
  </si>
  <si>
    <t>г. Артем, ул. Уткинская, 2</t>
  </si>
  <si>
    <t>г. Артем, ул. Фрунзе, 42</t>
  </si>
  <si>
    <t>с. Суражевка, ул. Ярославская, 30</t>
  </si>
  <si>
    <t>с. Суражевка, ул. Ярославская, 32</t>
  </si>
  <si>
    <t>с. Суражевка, ул. Ярославская, 36</t>
  </si>
  <si>
    <t>с. Суражевка, ул. Ярославская, 38</t>
  </si>
  <si>
    <t>с. Суражевка, ул. Ярославская, 42</t>
  </si>
  <si>
    <t>с. Суражевка, ул. Ярославская, 44</t>
  </si>
  <si>
    <t>онлайн - голосование</t>
  </si>
  <si>
    <t>заявки от жителейс предоставление протокола общего собрания собственников</t>
  </si>
  <si>
    <t>Устройство навесов (4 шт.), изготовление и монтаж деревянных лестниц на входе в теневой навес, ширина, монтаж кровельного покрытия из профилированного листа, обшивка каркаса стен листами поликарбоната , устройство деревянного декоративного ограждения беседки высотой 0,7м</t>
  </si>
  <si>
    <t>Ремонтные работы:разборка и устройство новой железобетонной конструкции(существующие стенки кольца фонтана), устройство бетонного дна кольца фонтана , гидроизоляция, устройство чаш, 3 шт., облицовка поверхностей чаши декоративным природным камнем , замена ХВС,элетричества, подсветка</t>
  </si>
  <si>
    <t xml:space="preserve"> постановление администрации Артемовского городского округа от 13.12.2019 № 2631-па «О порядке формирования муниципальной программы «Формирование современной городской среды Артемовского городского округа» </t>
  </si>
  <si>
    <t xml:space="preserve">постановление администрации Артемовского городского округа от 28.12.2017 № 1622-па «Об утверждении муниципальной программы «Формирование современной городской среды Артемовского городского округа» </t>
  </si>
  <si>
    <t>устройство набережной от моста по ул. Кирова до ул. Фрунзе, берегоукрепление променада вдоль мемориала «Вечный огонь» и набережной, устройство пешеходных дорожек, зон отдыха, освещение, озеленение, общестроительные работы, видеонаблюдение</t>
  </si>
  <si>
    <t>установка детской площадки</t>
  </si>
  <si>
    <t>теневые навесы на террито-рии муниципального бюджетного дошкольного образовательного учреж-дения «Детский сад  № 5»                  с. Кневичи Артемовского городского округа</t>
  </si>
  <si>
    <t>плац на территории муни-ципального бюджетного общеобразовательного учреждения «Средняя обще-образовательная школа №18» Артемовского городского округа</t>
  </si>
  <si>
    <t>ремонт дворовых проездов, установка скамеек и урн для мусора</t>
  </si>
  <si>
    <t>установка детской игровой площадки</t>
  </si>
  <si>
    <t>ремонт дворовых проездов, установка скамеек и урн для мусора, спортивно-игро- вой площадки</t>
  </si>
  <si>
    <t>г. Артем, ул. Фрунзе, 60</t>
  </si>
  <si>
    <t>устройство ливневых лотков, асфа-льтирование дворового проезда, уст-ройство парковки для автомобилей, бельевой площадки, пешеходных дорожек, тротуара, клумб, ограж-дения вдоль тротуара, установка скамеек, ремонт лестничных маршей, освещение, озеленение</t>
  </si>
  <si>
    <t>устройство ливневых лотков, асфа-льтирование дворового проезда, устройство парковки для автомо-билей, бельевой площадки, пешеход-ных дорожек, тротуара, клумб, установка скамеек, ремонт лестнич-ных маршей, освещение, озеленение</t>
  </si>
  <si>
    <t>асфальтирование дворового проезда, устройство тротуара, парковки для автомобилей, пешеходных дорожек, бельевой площадки, скамеек и урн для мусора, детской игровой площад-ки, освещение, озеленение</t>
  </si>
  <si>
    <t>асфальтирование дворового проезда, парковки для автомобилей, скамеек и урн для мусора, озеленение</t>
  </si>
  <si>
    <t>асфальтирование дворового проезда, устройство тротуара, ремонт мостика, парковки для автомобилей, скамеек и урн для мусора</t>
  </si>
  <si>
    <t>асфальтирование дворового проезда, устройство тротуара, парковки для автомобилей, бельевой площадки, площадки накопления ТБО закры-того типа, скамеек и урн для мусора, установка универсальной спортив-ной площадки, освещение, озеленение</t>
  </si>
  <si>
    <t>асфальтирование дворового проезда, устройство тротуара, парковки для автомобилей, пешеходных дорожек, скамеек и урн для мусора, детской площадки, освещение, озеленение</t>
  </si>
  <si>
    <t>асфальтирование дворового проезда, парковки для автомобилей, пешеход-ных дорожек, установка скамеек и урн для мусора, универсальной спортивной площадки, освещение, озеленение</t>
  </si>
  <si>
    <t>асфальтирование дворового проезда, устройство тротуара, парковки для автомобилей, пешеходных дорожек, скамеек и урн для мусора, универ-сальной спортивной площадки, освещение, озеленение</t>
  </si>
  <si>
    <t>с. Суражевка, ул. Ярославская, 46</t>
  </si>
  <si>
    <t>с. Суражевка, ул. Ярославская, 48</t>
  </si>
  <si>
    <t>асфальтирование дворового проезда, уст-ройство тротуара, парковки для автомобилей, скамеек и урн для мусора, бельевой площадки, озеленение</t>
  </si>
  <si>
    <t>асфальтирование дворового проезда, устройство тротуара, парковки для автомобилей, пешеходных дорожек, скамеек и урн для мусора, универ-сальной спортивной площадки и спортивной площадки (воркаута), освещение, озеленение</t>
  </si>
  <si>
    <t>асфальтирование дворового проезда, устройство тротуара, скамеек и урн для мусора, озеленение</t>
  </si>
  <si>
    <t>асфальтирование дворового проезда, устройство парковки для автомоби-лей, скамеек и урн для мусора, ливневых лотков, озеленение</t>
  </si>
  <si>
    <t>ремонт ливневой системы, асфаль-тирование дворового проезда, устрой-ство парковки для автомобилей, скамеек и урн для мусора, лестничных маршей, озеленение</t>
  </si>
  <si>
    <t>асфальтирование дворового проезда, устройство парковки для автомоби-лей, ремонт ливневой системы, установка скамеек и урн для мусора, бельевой площадки, лестничных маршей, площадки накопления ТБО закрытого типа для группы домов, озеленение</t>
  </si>
  <si>
    <t>асфальтирование дворового проезда, устройство парковки для автомоби-лей, ремонт ливневой системы, подпорной стены, установка скамеек и урн для мусора, бельевой площадки, лестничных маршей, пло-щадки накопления ТБО закрытого типа для группы домов, озеленение</t>
  </si>
  <si>
    <t>асфальтирование дворового проезда, устройство тротуара, парковки для автомобилей, пешеходных дорожек, ливневых лотков, лестничных маршей, скамеек и урн для мусора, бельевой площадки, зоны отдыха, площадки накопления ТБО закрытого типа для группы домов, озеленение</t>
  </si>
  <si>
    <t>нет</t>
  </si>
  <si>
    <t>участие предпринимателей в установке на подготовленной бетонной площадке ростовых шахматных фигур</t>
  </si>
  <si>
    <t>озеленение, видеонаблюдение</t>
  </si>
  <si>
    <t>https://disk.yandex.ru/d/zP4RbErKRHjeJA</t>
  </si>
  <si>
    <t>https://disk.yandex.ru/d/NMc7EjXGQUKm-w</t>
  </si>
  <si>
    <t>https://disk.yandex.ru/d/JSujXUDLL2A9-g</t>
  </si>
  <si>
    <t>https://disk.yandex.ru/d/5LSky3ywSBUlvQ</t>
  </si>
  <si>
    <t>https://disk.yandex.ru/d/EedsMme7u_igLA</t>
  </si>
  <si>
    <t>трудовое участие жителей, субботники, высадка зеленых насаждений на придомовых территориях</t>
  </si>
  <si>
    <t>https://disk.yandex.ru/d/Z6Bdv1ioIxcTdw</t>
  </si>
  <si>
    <t>https://disk.yandex.ru/d/CNGhc4ZiEU2ReA</t>
  </si>
  <si>
    <t>https://disk.yandex.ru/d/ZlMGiANUTy_ybQ</t>
  </si>
  <si>
    <t>https://disk.yandex.ru/d/NLzKIDzit2Cb2Q</t>
  </si>
  <si>
    <t>https://disk.yandex.ru/d/AI1PnhXrcro3Bw</t>
  </si>
  <si>
    <t>https://disk.yandex.ru/d/BHueXHzBAGv4sw</t>
  </si>
  <si>
    <t>https://disk.yandex.ru/d/xdxxux1jDWGFLA</t>
  </si>
  <si>
    <t>https://disk.yandex.ru/d/_1xRcUbtcvk8Kw</t>
  </si>
  <si>
    <t>https://disk.yandex.ru/d/hm22Fp4kglILpA</t>
  </si>
  <si>
    <t>https://disk.yandex.ru/d/TsHuKorqxUd5_Q</t>
  </si>
  <si>
    <t>ремонт дворовых проездов, установка скамеек и урн для мусора, спортивно-игровой площадки, вынос линии электроснабжения</t>
  </si>
  <si>
    <t>https://disk.yandex.ru/d/DkcgC7CchgCL8g</t>
  </si>
  <si>
    <t>детская площадка от 2 до 7 лет</t>
  </si>
  <si>
    <t>https://disk.yandex.ru/d/f1xit09Q_LvTGQ</t>
  </si>
  <si>
    <t>https://disk.yandex.ru/d/9WOgaYT4rysoag</t>
  </si>
  <si>
    <t>детская площадка, демонтаж железобетонных фундаментов</t>
  </si>
  <si>
    <t>пешеходные дорожки, освещение, вынос сети электроснабжения, доступ прокладки сетей</t>
  </si>
  <si>
    <t>установка системы видеонаблюдения</t>
  </si>
  <si>
    <t>https://disk.yandex.ru/d/yTqXk0go3shKlQ</t>
  </si>
  <si>
    <t>https://disk.yandex.ru/d/ZrogUsmGnsMKCA</t>
  </si>
  <si>
    <t>https://disk.yandex.ru/d/NJJwzUHECMWjpg</t>
  </si>
  <si>
    <t>https://disk.yandex.ru/d/dt9UZYxDvn8Daw</t>
  </si>
  <si>
    <t>https://disk.yandex.ru/d/-yFmkJ1YmOYuzg</t>
  </si>
  <si>
    <t>https://disk.yandex.ru/d/dyn_OjC5QV_4aw</t>
  </si>
  <si>
    <t>https://disk.yandex.ru/d/V0a3LKAwUjA9qA</t>
  </si>
  <si>
    <t>https://disk.yandex.ru/d/2oAIONJOc0iu8g</t>
  </si>
  <si>
    <t>https://disk.yandex.ru/d/eF1IfXd1_eBq7g</t>
  </si>
  <si>
    <t>https://disk.yandex.ru/d/w2NMNsLPU12LAQ</t>
  </si>
  <si>
    <t>https://disk.yandex.ru/d/qIHvhZ57saBE7g</t>
  </si>
  <si>
    <t>https://disk.yandex.ru/d/zB2wxg-dWFUhkQ</t>
  </si>
  <si>
    <t>https://disk.yandex.ru/d/62RekiEQtdq2hA</t>
  </si>
  <si>
    <t>https://disk.yandex.ru/d/V5QCOdeJ_-63FQ</t>
  </si>
  <si>
    <t>https://disk.yandex.ru/d/AfA8SnKfUWl-qQ</t>
  </si>
  <si>
    <t>https://disk.yandex.ru/d/9H9-VK0jzLi-3Q</t>
  </si>
  <si>
    <t>https://disk.yandex.ru/d/HWTcNy3o8DVmRg</t>
  </si>
  <si>
    <t>https://disk.yandex.ru/d/oF6_XDhBp3SwQg</t>
  </si>
  <si>
    <t>https://disk.yandex.ru/d/yYwEI8zNeO4DTg</t>
  </si>
  <si>
    <t>https://disk.yandex.ru/d/kKTd9xSH5jogrA</t>
  </si>
  <si>
    <t>https://disk.yandex.ru/d/JIB1d1HBqfVBiA</t>
  </si>
  <si>
    <t>https://disk.yandex.ru/d/YFIAEM0m987qoQ</t>
  </si>
  <si>
    <t>https://disk.yandex.ru/d/CyYwfzGsGcCyXw</t>
  </si>
  <si>
    <t>https://disk.yandex.ru/d/5kw3Hzj8Mc-gvw</t>
  </si>
  <si>
    <t>https://disk.yandex.ru/d/ckYoRUhnX0GjpQ</t>
  </si>
  <si>
    <t>https://disk.yandex.ru/d/bQQoe3DYpOv_MQ</t>
  </si>
  <si>
    <t>https://disk.yandex.ru/d/wrFPrAEGt7-zig</t>
  </si>
  <si>
    <t>https://disk.yandex.ru/d/p58A29RIY1OwIA</t>
  </si>
  <si>
    <t>https://disk.yandex.ru/d/wUriOkcOK91kXQ</t>
  </si>
  <si>
    <t>https://disk.yandex.ru/d/rSc1pkSGMgfVtQ</t>
  </si>
  <si>
    <t>https://disk.yandex.ru/d/34sUwRg8GwcLdQ</t>
  </si>
  <si>
    <t>https://disk.yandex.ru/d/avO4_gq7t73EiA</t>
  </si>
  <si>
    <t>https://disk.yandex.ru/d/3Ox7sQ0DiPb8OA</t>
  </si>
  <si>
    <t>https://disk.yandex.ru/d/RZ-InsuKz7GFkA</t>
  </si>
  <si>
    <t>ТОС «Широкая», Интернациональная, 21</t>
  </si>
  <si>
    <t>ПОСТАНОВЛЕНИЕ
от 21 марта 2019 г. N 170-па</t>
  </si>
  <si>
    <t>КОНКУРС ПРОЕКТОВ, ИНИЦИИРУЕМЫХ ЖИТЕЛЯМИ МУНИЦИПАЛЬНЫХ ОБРАЗОВАНИЙ ПРИМОРСКОГО КРАЯ, ПО РЕШЕНИЮ ВОПРОСОВ МЕСТНОГО ЗНАЧЕНИЯ</t>
  </si>
  <si>
    <t xml:space="preserve">Приказ №3372 от 10.07.2023 г. "Об утверждении списка проектов-получателей иного межбюджетного трансфера в форме гранта по результатам конкурса проектов, инициируемых жителями муниципальных образований Приморского края по решению вопросов местного значения" </t>
  </si>
  <si>
    <t>https://t.me/artemokrug/11931
https://vk.com/artemovskigo?w=wall-203480589_5374
https://artemokrug.gosuslugi.ru/dlya-zhiteley/novosti-i-reportazhi/novosti-193_1842.html
https://ok.ru/group59241657139341/topic/156573543469197
https://t.me/artemokrug/11850
https://vk.com/artemovskigo?w=wall-203480589_5316
https://ok.ru/group59241657139341/topic/156552570441869
https://t.me/artemokrug/11116
https://vk.com/artemovskigo?w=wall-203480589_4806
https://ok.ru/group59241657139341/topic/156380776927373
https://artemokrug.gosuslugi.ru/dlya-zhiteley/novosti-i-reportazhi/novosti-193_1276.html
https://t.me/artemokrug/11049
https://vk.com/artemovskigo?w=wall-203480589_4744
https://ok.ru/group59241657139341/topic/156362458304653
https://artemokrug.gosuslugi.ru/dlya-zhiteley/novosti-i-reportazhi/novosti-193_1233.html
https://ok.ru/group59241657139341/topic/156352689705101
https://vk.com/artemovskigo?w=wall-203480589_4696
https://artemokrug.gosuslugi.ru/dlya-zhiteley/novosti-i-reportazhi/novosti-193_1182.html
https://t.me/artemokrug/10981
https://ok.ru/group59241657139341/topic/156329723072653
https://vk.com/artemovskigo?w=wall-203480589_4594
https://t.me/artemokrug/11049
https://t.me/artemokrug/10522
https://vk.com/artemovskigo?w=wall-203480589_4450
https://ok.ru/group59241657139341/topic/156288133730445
https://artemokrug.gosuslugi.ru/dlya-zhiteley/novosti-i-reportazhi/novosti-193_854.html
https://t.me/artemokrug/10154
https://vk.com/artemovskigo?w=wall-203480589_4219
https://ok.ru/group59241657139341/topic/156232242991245
https://artemokrug.gosuslugi.ru/dlya-zhiteley/novosti-i-reportazhi/novosti-193_642.html
https://t.me/artemokrug/9974
https://vk.com/artemovskigo?w=wall-203480589_4135
https://ok.ru/group59241657139341/topic/156210715201677
https://artemokrug.gosuslugi.ru/dlya-zhiteley/novosti-i-reportazhi/novosti-193_495.html
https://t.me/artemokrug/9904
https://vk.com/artemovskigo?w=wall-203480589_4106
https://ok.ru/group59241657139341/topic/156204625268877
https://ok.ru/group59241657139341/topic/156115643240589
https://vk.com/artemovskigo?w=wall-203480589_3836
https://t.me/artemokrug/9354</t>
  </si>
  <si>
    <t xml:space="preserve">Заявка </t>
  </si>
  <si>
    <t>Козинец Я.В.</t>
  </si>
  <si>
    <t>https://disk.yandex.ru/d/RsKt1oroxE956Q</t>
  </si>
  <si>
    <t>ТОС «Лесной» Микрорайон , ул. Анатолия Ганжи</t>
  </si>
  <si>
    <t>ТОС «Амурская», ул.Полевая, 21</t>
  </si>
  <si>
    <t>https://disk.yandex.ru/d/QIOhLhHmoTriTg</t>
  </si>
  <si>
    <t>ТОС «Радость» Птичник. Ул. Ворошилова</t>
  </si>
  <si>
    <t>ТОС «Амурский залив», ул.Александровская</t>
  </si>
  <si>
    <t>ТОС «Авиационная», ул. Авиационная 2-3</t>
  </si>
  <si>
    <t>Инициативная группа «Ворошилова», ул.Ворошилова, 31</t>
  </si>
  <si>
    <t>Инициативная группа «В/ч 77994, ул. Гагарина, 147</t>
  </si>
  <si>
    <t>ТОС «Заводской» ул.Михайловская</t>
  </si>
  <si>
    <t>Инициативная группа «Иркутская», Иркутская, 36</t>
  </si>
  <si>
    <t>ТОС «Кузнецкая», ул. Ростовская</t>
  </si>
  <si>
    <t>Инициативная группа «Озерки», ул. Любы Шевцовой, 4</t>
  </si>
  <si>
    <t>Инициативная группа «ТОС Октябрьская», ул.Октябрьская, 31</t>
  </si>
  <si>
    <t>ТОС «Артемовский», ул. Каширская</t>
  </si>
  <si>
    <t>https://disk.yandex.ru/d/7D17kP3v4PSfqg</t>
  </si>
  <si>
    <t>https://disk.yandex.ru/d/dsam692Iq0N_QQ</t>
  </si>
  <si>
    <t>https://disk.yandex.ru/d/Q3mtmEIB2fMbxQ</t>
  </si>
  <si>
    <t>https://disk.yandex.ru/d/gdDpDasUcJaAfA</t>
  </si>
  <si>
    <t>https://disk.yandex.ru/d/bnrsA5DmAXaZEA</t>
  </si>
  <si>
    <t>https://disk.yandex.ru/d/z9OcalelfTNUEA</t>
  </si>
  <si>
    <t>https://disk.yandex.ru/d/Q8jRTQM65DxLyw</t>
  </si>
  <si>
    <t xml:space="preserve">https://disk.yandex.ru/d/dOzdwgOYM0tzdg </t>
  </si>
  <si>
    <t xml:space="preserve">https://disk.yandex.ru/d/QIOhLhHmoTriTg </t>
  </si>
  <si>
    <t xml:space="preserve">https://disk.yandex.ru/d/XejQ74OA8enH0w </t>
  </si>
  <si>
    <t xml:space="preserve">https://disk.yandex.ru/d/MjSoC6Ntzrc9bg </t>
  </si>
  <si>
    <t>общестроительные работы, озеленение, установка фонарей</t>
  </si>
  <si>
    <t>ремонт покрытий, устройство мест отдыха, клумб, ландшафтного парка с ростовыми шахматными фигурами, установка скамеек и урн для мусора, освещение, видеонаблюдение, установка ограждения</t>
  </si>
  <si>
    <t>рейтинговое голосование в рамах национального (федерального) проекта</t>
  </si>
  <si>
    <t>Алексейко С.С. - начальник УДДиБ АГО (орган, ответственный за реализацию федеральных и региональных проектов на территории Артемовского городского округа и предоставление в министерство жилищно-коммунального хозяйства Приморского края отчетов в соответствии с Соглашением о предоставлении субсидий, заключенным между министерством ЖКХ Приморского края и администрацией Артемовского городского округа.)Муниципальное казенное учреждение «Управление строительства и капитального ремонта г. Артема» (и.о.директора Матюхина Т.В.. муниципальное казенное учреждение «Управление благоустройства г. Артема» (Моторов В.В.) – орган, ответственный за разработку дизайн-проектов, локально-сметной документации, заключение муниципальных контрактов на осуществление закупок товаров, работ, услуг в соответствии с требованиями Федерального закона от 05.04.2013 № 44-ФЗ «О контрактной системе в сфере закупок товаров, работ, услуг для обеспечения государственных и муниципальных нужд», проведение технического надзора за ходом и качеством выполняемых работ, соблюдением сроков их выполнения при реализации проектов.</t>
  </si>
  <si>
    <t>территория детского парка, г. Артем, ул. Кооперативная, 6 3 этап</t>
  </si>
  <si>
    <t>площадь Ленина (центральная часть и территория между ул. Фрунзе и ул. Кирова) в г. Артеме 2 этап</t>
  </si>
  <si>
    <t>рекреационная зона русла реки Озерные Ключи</t>
  </si>
  <si>
    <t>площадка для организации детского отдыха в районе ул. Ангарской, 5, г. Артем</t>
  </si>
  <si>
    <t>площадка для организации детского отдыха в районе  ул. Черноморской, 4 – 4/1 – 4/2, г. Артем</t>
  </si>
  <si>
    <t>зона отдыха с озером в районе остановки общественного транспорта  «17 км», г. Артем, ул. Кирова, 112</t>
  </si>
  <si>
    <t xml:space="preserve">https://disk.yandex.ru/d/6UQ96j7K0xE_-w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</si>
</sst>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u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u/>
      <sz val="10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4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/>
    <xf numFmtId="0" fontId="3" fillId="0" borderId="0" xfId="0" applyFont="1" applyFill="1" applyAlignment="1">
      <alignment horizontal="left" vertical="top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8" fillId="0" borderId="1" xfId="2" applyFont="1" applyBorder="1" applyAlignment="1">
      <alignment vertical="center" wrapText="1"/>
    </xf>
    <xf numFmtId="0" fontId="2" fillId="0" borderId="1" xfId="2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2" applyFill="1" applyBorder="1" applyAlignment="1">
      <alignment horizontal="left" vertical="top"/>
    </xf>
    <xf numFmtId="0" fontId="2" fillId="0" borderId="1" xfId="2" applyFill="1" applyBorder="1" applyAlignment="1">
      <alignment horizontal="left" vertical="center" wrapText="1" readingOrder="1"/>
    </xf>
    <xf numFmtId="0" fontId="2" fillId="0" borderId="1" xfId="2" applyFill="1" applyBorder="1" applyAlignment="1">
      <alignment wrapText="1"/>
    </xf>
    <xf numFmtId="0" fontId="2" fillId="0" borderId="1" xfId="2" applyFill="1" applyBorder="1" applyAlignment="1"/>
    <xf numFmtId="4" fontId="3" fillId="0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2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2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5" fillId="0" borderId="1" xfId="2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2" applyFill="1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6">
    <cellStyle name="Гиперссылка" xfId="2" builtinId="8"/>
    <cellStyle name="Обычный" xfId="0" builtinId="0"/>
    <cellStyle name="Обычный 2" xfId="1"/>
    <cellStyle name="Обычный 3" xfId="3"/>
    <cellStyle name="Финансовый 2" xfId="5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isk.yandex.ru/d/Z6Bdv1ioIxcTdw" TargetMode="External"/><Relationship Id="rId21" Type="http://schemas.openxmlformats.org/officeDocument/2006/relationships/hyperlink" Target="https://disk.yandex.ru/d/dOzdwgOYM0tzdg" TargetMode="External"/><Relationship Id="rId42" Type="http://schemas.openxmlformats.org/officeDocument/2006/relationships/hyperlink" Target="https://disk.yandex.ru/d/NLzKIDzit2Cb2Q" TargetMode="External"/><Relationship Id="rId47" Type="http://schemas.openxmlformats.org/officeDocument/2006/relationships/hyperlink" Target="https://disk.yandex.ru/d/bnrsA5DmAXaZEA" TargetMode="External"/><Relationship Id="rId63" Type="http://schemas.openxmlformats.org/officeDocument/2006/relationships/hyperlink" Target="https://disk.yandex.ru/d/RZ-InsuKz7GFkA" TargetMode="External"/><Relationship Id="rId68" Type="http://schemas.openxmlformats.org/officeDocument/2006/relationships/hyperlink" Target="https://disk.yandex.ru/d/JIB1d1HBqfVBiA" TargetMode="External"/><Relationship Id="rId2" Type="http://schemas.openxmlformats.org/officeDocument/2006/relationships/hyperlink" Target="https://disk.yandex.ru/d/V0a3LKAwUjA9qA" TargetMode="External"/><Relationship Id="rId16" Type="http://schemas.openxmlformats.org/officeDocument/2006/relationships/hyperlink" Target="https://disk.yandex.ru/d/QIOhLhHmoTriTg" TargetMode="External"/><Relationship Id="rId29" Type="http://schemas.openxmlformats.org/officeDocument/2006/relationships/hyperlink" Target="https://disk.yandex.ru/d/zP4RbErKRHjeJA" TargetMode="External"/><Relationship Id="rId11" Type="http://schemas.openxmlformats.org/officeDocument/2006/relationships/hyperlink" Target="https://disk.yandex.ru/d/3Ox7sQ0DiPb8OA" TargetMode="External"/><Relationship Id="rId24" Type="http://schemas.openxmlformats.org/officeDocument/2006/relationships/hyperlink" Target="https://disk.yandex.ru/d/QIOhLhHmoTriTg" TargetMode="External"/><Relationship Id="rId32" Type="http://schemas.openxmlformats.org/officeDocument/2006/relationships/hyperlink" Target="https://disk.yandex.ru/d/f1xit09Q_LvTGQ" TargetMode="External"/><Relationship Id="rId37" Type="http://schemas.openxmlformats.org/officeDocument/2006/relationships/hyperlink" Target="https://disk.yandex.ru/d/BHueXHzBAGv4sw" TargetMode="External"/><Relationship Id="rId40" Type="http://schemas.openxmlformats.org/officeDocument/2006/relationships/hyperlink" Target="https://disk.yandex.ru/d/hm22Fp4kglILpA" TargetMode="External"/><Relationship Id="rId45" Type="http://schemas.openxmlformats.org/officeDocument/2006/relationships/hyperlink" Target="https://disk.yandex.ru/d/gdDpDasUcJaAfA" TargetMode="External"/><Relationship Id="rId53" Type="http://schemas.openxmlformats.org/officeDocument/2006/relationships/hyperlink" Target="https://disk.yandex.ru/d/w2NMNsLPU12LAQ" TargetMode="External"/><Relationship Id="rId58" Type="http://schemas.openxmlformats.org/officeDocument/2006/relationships/hyperlink" Target="https://disk.yandex.ru/d/YFIAEM0m987qoQ" TargetMode="External"/><Relationship Id="rId66" Type="http://schemas.openxmlformats.org/officeDocument/2006/relationships/hyperlink" Target="https://disk.yandex.ru/d/qIHvhZ57saBE7g" TargetMode="External"/><Relationship Id="rId74" Type="http://schemas.openxmlformats.org/officeDocument/2006/relationships/hyperlink" Target="https://disk.yandex.ru/d/6UQ96j7K0xE_-w" TargetMode="External"/><Relationship Id="rId5" Type="http://schemas.openxmlformats.org/officeDocument/2006/relationships/hyperlink" Target="https://disk.yandex.ru/d/AfA8SnKfUWl-qQ" TargetMode="External"/><Relationship Id="rId61" Type="http://schemas.openxmlformats.org/officeDocument/2006/relationships/hyperlink" Target="https://disk.yandex.ru/d/p58A29RIY1OwIA" TargetMode="External"/><Relationship Id="rId19" Type="http://schemas.openxmlformats.org/officeDocument/2006/relationships/hyperlink" Target="https://disk.yandex.ru/d/dOzdwgOYM0tzdg" TargetMode="External"/><Relationship Id="rId14" Type="http://schemas.openxmlformats.org/officeDocument/2006/relationships/hyperlink" Target="https://disk.yandex.ru/d/RsKt1oroxE956Q" TargetMode="External"/><Relationship Id="rId22" Type="http://schemas.openxmlformats.org/officeDocument/2006/relationships/hyperlink" Target="https://disk.yandex.ru/d/dOzdwgOYM0tzdg" TargetMode="External"/><Relationship Id="rId27" Type="http://schemas.openxmlformats.org/officeDocument/2006/relationships/hyperlink" Target="https://disk.yandex.ru/d/XejQ74OA8enH0w" TargetMode="External"/><Relationship Id="rId30" Type="http://schemas.openxmlformats.org/officeDocument/2006/relationships/hyperlink" Target="https://disk.yandex.ru/d/CNGhc4ZiEU2ReA" TargetMode="External"/><Relationship Id="rId35" Type="http://schemas.openxmlformats.org/officeDocument/2006/relationships/hyperlink" Target="https://disk.yandex.ru/d/zP4RbErKRHjeJA" TargetMode="External"/><Relationship Id="rId43" Type="http://schemas.openxmlformats.org/officeDocument/2006/relationships/hyperlink" Target="https://disk.yandex.ru/d/Q3mtmEIB2fMbxQ" TargetMode="External"/><Relationship Id="rId48" Type="http://schemas.openxmlformats.org/officeDocument/2006/relationships/hyperlink" Target="https://disk.yandex.ru/d/dt9UZYxDvn8Daw" TargetMode="External"/><Relationship Id="rId56" Type="http://schemas.openxmlformats.org/officeDocument/2006/relationships/hyperlink" Target="https://disk.yandex.ru/d/9H9-VK0jzLi-3Q" TargetMode="External"/><Relationship Id="rId64" Type="http://schemas.openxmlformats.org/officeDocument/2006/relationships/hyperlink" Target="https://disk.yandex.ru/d/avO4_gq7t73EiA" TargetMode="External"/><Relationship Id="rId69" Type="http://schemas.openxmlformats.org/officeDocument/2006/relationships/hyperlink" Target="https://disk.yandex.ru/d/CyYwfzGsGcCyXw" TargetMode="External"/><Relationship Id="rId8" Type="http://schemas.openxmlformats.org/officeDocument/2006/relationships/hyperlink" Target="https://disk.yandex.ru/d/wrFPrAEGt7-zig" TargetMode="External"/><Relationship Id="rId51" Type="http://schemas.openxmlformats.org/officeDocument/2006/relationships/hyperlink" Target="https://disk.yandex.ru/d/dyn_OjC5QV_4aw" TargetMode="External"/><Relationship Id="rId72" Type="http://schemas.openxmlformats.org/officeDocument/2006/relationships/hyperlink" Target="https://disk.yandex.ru/d/5LSky3ywSBUlvQ" TargetMode="External"/><Relationship Id="rId3" Type="http://schemas.openxmlformats.org/officeDocument/2006/relationships/hyperlink" Target="https://disk.yandex.ru/d/eF1IfXd1_eBq7g" TargetMode="External"/><Relationship Id="rId12" Type="http://schemas.openxmlformats.org/officeDocument/2006/relationships/hyperlink" Target="https://disk.yandex.ru/d/9WOgaYT4rysoag" TargetMode="External"/><Relationship Id="rId17" Type="http://schemas.openxmlformats.org/officeDocument/2006/relationships/hyperlink" Target="https://disk.yandex.ru/d/Q8jRTQM65DxLyw" TargetMode="External"/><Relationship Id="rId25" Type="http://schemas.openxmlformats.org/officeDocument/2006/relationships/hyperlink" Target="https://disk.yandex.ru/d/QIOhLhHmoTriTg" TargetMode="External"/><Relationship Id="rId33" Type="http://schemas.openxmlformats.org/officeDocument/2006/relationships/hyperlink" Target="https://disk.yandex.ru/d/yTqXk0go3shKlQ" TargetMode="External"/><Relationship Id="rId38" Type="http://schemas.openxmlformats.org/officeDocument/2006/relationships/hyperlink" Target="https://disk.yandex.ru/d/xdxxux1jDWGFLA" TargetMode="External"/><Relationship Id="rId46" Type="http://schemas.openxmlformats.org/officeDocument/2006/relationships/hyperlink" Target="https://disk.yandex.ru/d/NJJwzUHECMWjpg" TargetMode="External"/><Relationship Id="rId59" Type="http://schemas.openxmlformats.org/officeDocument/2006/relationships/hyperlink" Target="https://disk.yandex.ru/d/5kw3Hzj8Mc-gvw" TargetMode="External"/><Relationship Id="rId67" Type="http://schemas.openxmlformats.org/officeDocument/2006/relationships/hyperlink" Target="https://disk.yandex.ru/d/yYwEI8zNeO4DTg" TargetMode="External"/><Relationship Id="rId20" Type="http://schemas.openxmlformats.org/officeDocument/2006/relationships/hyperlink" Target="https://disk.yandex.ru/d/dOzdwgOYM0tzdg" TargetMode="External"/><Relationship Id="rId41" Type="http://schemas.openxmlformats.org/officeDocument/2006/relationships/hyperlink" Target="https://disk.yandex.ru/d/TsHuKorqxUd5_Q" TargetMode="External"/><Relationship Id="rId54" Type="http://schemas.openxmlformats.org/officeDocument/2006/relationships/hyperlink" Target="https://disk.yandex.ru/d/zB2wxg-dWFUhkQ" TargetMode="External"/><Relationship Id="rId62" Type="http://schemas.openxmlformats.org/officeDocument/2006/relationships/hyperlink" Target="https://disk.yandex.ru/d/rSc1pkSGMgfVtQ" TargetMode="External"/><Relationship Id="rId70" Type="http://schemas.openxmlformats.org/officeDocument/2006/relationships/hyperlink" Target="https://disk.yandex.ru/d/NMc7EjXGQUKm-w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s://disk.yandex.ru/d/DkcgC7CchgCL8g" TargetMode="External"/><Relationship Id="rId6" Type="http://schemas.openxmlformats.org/officeDocument/2006/relationships/hyperlink" Target="https://disk.yandex.ru/d/HWTcNy3o8DVmRg" TargetMode="External"/><Relationship Id="rId15" Type="http://schemas.openxmlformats.org/officeDocument/2006/relationships/hyperlink" Target="https://disk.yandex.ru/d/dsam692Iq0N_QQ" TargetMode="External"/><Relationship Id="rId23" Type="http://schemas.openxmlformats.org/officeDocument/2006/relationships/hyperlink" Target="https://disk.yandex.ru/d/dOzdwgOYM0tzdg" TargetMode="External"/><Relationship Id="rId28" Type="http://schemas.openxmlformats.org/officeDocument/2006/relationships/hyperlink" Target="https://disk.yandex.ru/d/MjSoC6Ntzrc9bg" TargetMode="External"/><Relationship Id="rId36" Type="http://schemas.openxmlformats.org/officeDocument/2006/relationships/hyperlink" Target="https://disk.yandex.ru/d/ZlMGiANUTy_ybQ" TargetMode="External"/><Relationship Id="rId49" Type="http://schemas.openxmlformats.org/officeDocument/2006/relationships/hyperlink" Target="https://disk.yandex.ru/d/z9OcalelfTNUEA" TargetMode="External"/><Relationship Id="rId57" Type="http://schemas.openxmlformats.org/officeDocument/2006/relationships/hyperlink" Target="https://disk.yandex.ru/d/oF6_XDhBp3SwQg" TargetMode="External"/><Relationship Id="rId10" Type="http://schemas.openxmlformats.org/officeDocument/2006/relationships/hyperlink" Target="https://disk.yandex.ru/d/34sUwRg8GwcLdQ" TargetMode="External"/><Relationship Id="rId31" Type="http://schemas.openxmlformats.org/officeDocument/2006/relationships/hyperlink" Target="https://disk.yandex.ru/d/7D17kP3v4PSfqg" TargetMode="External"/><Relationship Id="rId44" Type="http://schemas.openxmlformats.org/officeDocument/2006/relationships/hyperlink" Target="https://disk.yandex.ru/d/AI1PnhXrcro3Bw" TargetMode="External"/><Relationship Id="rId52" Type="http://schemas.openxmlformats.org/officeDocument/2006/relationships/hyperlink" Target="https://disk.yandex.ru/d/2oAIONJOc0iu8g" TargetMode="External"/><Relationship Id="rId60" Type="http://schemas.openxmlformats.org/officeDocument/2006/relationships/hyperlink" Target="https://disk.yandex.ru/d/bQQoe3DYpOv_MQ" TargetMode="External"/><Relationship Id="rId65" Type="http://schemas.openxmlformats.org/officeDocument/2006/relationships/hyperlink" Target="https://disk.yandex.ru/d/kKTd9xSH5jogrA" TargetMode="External"/><Relationship Id="rId73" Type="http://schemas.openxmlformats.org/officeDocument/2006/relationships/hyperlink" Target="https://disk.yandex.ru/d/EedsMme7u_igLA" TargetMode="External"/><Relationship Id="rId4" Type="http://schemas.openxmlformats.org/officeDocument/2006/relationships/hyperlink" Target="https://disk.yandex.ru/d/62RekiEQtdq2hA" TargetMode="External"/><Relationship Id="rId9" Type="http://schemas.openxmlformats.org/officeDocument/2006/relationships/hyperlink" Target="https://disk.yandex.ru/d/wUriOkcOK91kXQ" TargetMode="External"/><Relationship Id="rId13" Type="http://schemas.openxmlformats.org/officeDocument/2006/relationships/hyperlink" Target="https://disk.yandex.ru/d/RsKt1oroxE956Q" TargetMode="External"/><Relationship Id="rId18" Type="http://schemas.openxmlformats.org/officeDocument/2006/relationships/hyperlink" Target="https://disk.yandex.ru/d/dOzdwgOYM0tzdg" TargetMode="External"/><Relationship Id="rId39" Type="http://schemas.openxmlformats.org/officeDocument/2006/relationships/hyperlink" Target="https://disk.yandex.ru/d/_1xRcUbtcvk8Kw" TargetMode="External"/><Relationship Id="rId34" Type="http://schemas.openxmlformats.org/officeDocument/2006/relationships/hyperlink" Target="https://disk.yandex.ru/d/ZrogUsmGnsMKCA" TargetMode="External"/><Relationship Id="rId50" Type="http://schemas.openxmlformats.org/officeDocument/2006/relationships/hyperlink" Target="https://disk.yandex.ru/d/-yFmkJ1YmOYuzg" TargetMode="External"/><Relationship Id="rId55" Type="http://schemas.openxmlformats.org/officeDocument/2006/relationships/hyperlink" Target="https://disk.yandex.ru/d/V5QCOdeJ_-63FQ" TargetMode="External"/><Relationship Id="rId7" Type="http://schemas.openxmlformats.org/officeDocument/2006/relationships/hyperlink" Target="https://disk.yandex.ru/d/ckYoRUhnX0GjpQ" TargetMode="External"/><Relationship Id="rId71" Type="http://schemas.openxmlformats.org/officeDocument/2006/relationships/hyperlink" Target="https://disk.yandex.ru/d/JSujXUDLL2A9-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topLeftCell="B1" zoomScale="70" zoomScaleNormal="70" zoomScaleSheetLayoutView="90" workbookViewId="0">
      <pane xSplit="1" topLeftCell="C1" activePane="topRight" state="frozen"/>
      <selection activeCell="B10" sqref="B10"/>
      <selection pane="topRight" activeCell="Q17" sqref="Q17:R17"/>
    </sheetView>
  </sheetViews>
  <sheetFormatPr defaultColWidth="9.140625" defaultRowHeight="34.5" customHeight="1" x14ac:dyDescent="0.2"/>
  <cols>
    <col min="1" max="1" width="8.42578125" style="10" hidden="1" customWidth="1"/>
    <col min="2" max="2" width="33" style="10" customWidth="1"/>
    <col min="3" max="3" width="14.42578125" style="10" customWidth="1"/>
    <col min="4" max="4" width="15.42578125" style="10" customWidth="1"/>
    <col min="5" max="7" width="7.5703125" style="10" customWidth="1"/>
    <col min="8" max="8" width="13.28515625" style="10" customWidth="1"/>
    <col min="9" max="9" width="24.85546875" style="10" customWidth="1"/>
    <col min="10" max="10" width="26.5703125" style="10" customWidth="1"/>
    <col min="11" max="11" width="15.140625" style="10" customWidth="1"/>
    <col min="12" max="12" width="16.140625" style="10" customWidth="1"/>
    <col min="13" max="13" width="14.5703125" style="10" customWidth="1"/>
    <col min="14" max="14" width="15.28515625" style="10" customWidth="1"/>
    <col min="15" max="15" width="11.85546875" style="10" customWidth="1"/>
    <col min="16" max="16" width="16.7109375" style="10" customWidth="1"/>
    <col min="17" max="17" width="27.140625" style="11" customWidth="1"/>
    <col min="18" max="18" width="26.28515625" style="11" customWidth="1"/>
    <col min="19" max="16384" width="9.140625" style="10"/>
  </cols>
  <sheetData>
    <row r="1" spans="1:18" ht="66" customHeight="1" x14ac:dyDescent="0.2">
      <c r="A1" s="37" t="s">
        <v>0</v>
      </c>
      <c r="B1" s="36" t="s">
        <v>1</v>
      </c>
      <c r="C1" s="36" t="s">
        <v>14</v>
      </c>
      <c r="D1" s="36" t="s">
        <v>2</v>
      </c>
      <c r="E1" s="36" t="s">
        <v>20</v>
      </c>
      <c r="F1" s="36" t="s">
        <v>15</v>
      </c>
      <c r="G1" s="36" t="s">
        <v>3</v>
      </c>
      <c r="H1" s="36" t="s">
        <v>4</v>
      </c>
      <c r="I1" s="36" t="s">
        <v>5</v>
      </c>
      <c r="J1" s="36" t="s">
        <v>6</v>
      </c>
      <c r="K1" s="36" t="s">
        <v>7</v>
      </c>
      <c r="L1" s="36"/>
      <c r="M1" s="36"/>
      <c r="N1" s="36"/>
      <c r="O1" s="36"/>
      <c r="P1" s="36"/>
      <c r="Q1" s="35" t="s">
        <v>8</v>
      </c>
      <c r="R1" s="35" t="s">
        <v>9</v>
      </c>
    </row>
    <row r="2" spans="1:18" ht="77.25" customHeight="1" thickBot="1" x14ac:dyDescent="0.25">
      <c r="A2" s="38"/>
      <c r="B2" s="36"/>
      <c r="C2" s="36"/>
      <c r="D2" s="36"/>
      <c r="E2" s="36"/>
      <c r="F2" s="36"/>
      <c r="G2" s="36"/>
      <c r="H2" s="36"/>
      <c r="I2" s="36"/>
      <c r="J2" s="36"/>
      <c r="K2" s="1" t="s">
        <v>10</v>
      </c>
      <c r="L2" s="1" t="s">
        <v>11</v>
      </c>
      <c r="M2" s="1" t="s">
        <v>12</v>
      </c>
      <c r="N2" s="1" t="s">
        <v>13</v>
      </c>
      <c r="O2" s="1" t="s">
        <v>18</v>
      </c>
      <c r="P2" s="1" t="s">
        <v>19</v>
      </c>
      <c r="Q2" s="35"/>
      <c r="R2" s="35"/>
    </row>
    <row r="3" spans="1:18" ht="34.5" customHeight="1" x14ac:dyDescent="0.2">
      <c r="A3" s="16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  <c r="P3" s="1">
        <v>16</v>
      </c>
      <c r="Q3" s="1">
        <v>17</v>
      </c>
      <c r="R3" s="1">
        <v>18</v>
      </c>
    </row>
    <row r="4" spans="1:18" ht="158.25" customHeight="1" x14ac:dyDescent="0.2">
      <c r="A4" s="4">
        <v>1</v>
      </c>
      <c r="B4" s="5" t="s">
        <v>54</v>
      </c>
      <c r="C4" s="36" t="s">
        <v>22</v>
      </c>
      <c r="D4" s="36" t="s">
        <v>21</v>
      </c>
      <c r="E4" s="36" t="s">
        <v>23</v>
      </c>
      <c r="F4" s="36"/>
      <c r="G4" s="36"/>
      <c r="H4" s="36" t="s">
        <v>24</v>
      </c>
      <c r="I4" s="2" t="s">
        <v>48</v>
      </c>
      <c r="J4" s="36" t="s">
        <v>176</v>
      </c>
      <c r="K4" s="26">
        <f>L4+M4+N4</f>
        <v>1984848.2</v>
      </c>
      <c r="L4" s="20">
        <v>0</v>
      </c>
      <c r="M4" s="26">
        <v>1964999.72</v>
      </c>
      <c r="N4" s="26">
        <v>19848.48</v>
      </c>
      <c r="O4" s="20">
        <v>0</v>
      </c>
      <c r="P4" s="20">
        <v>0</v>
      </c>
      <c r="Q4" s="33" t="s">
        <v>83</v>
      </c>
      <c r="R4" s="34"/>
    </row>
    <row r="5" spans="1:18" ht="102" x14ac:dyDescent="0.2">
      <c r="A5" s="4">
        <v>2</v>
      </c>
      <c r="B5" s="5" t="s">
        <v>55</v>
      </c>
      <c r="C5" s="36"/>
      <c r="D5" s="36"/>
      <c r="E5" s="36"/>
      <c r="F5" s="36"/>
      <c r="G5" s="36"/>
      <c r="H5" s="36"/>
      <c r="I5" s="2" t="s">
        <v>25</v>
      </c>
      <c r="J5" s="36"/>
      <c r="K5" s="26">
        <f t="shared" ref="K5:K22" si="0">L5+M5+N5</f>
        <v>2090908.79</v>
      </c>
      <c r="L5" s="26">
        <v>0</v>
      </c>
      <c r="M5" s="26">
        <v>2069999.7</v>
      </c>
      <c r="N5" s="26">
        <v>20909.09</v>
      </c>
      <c r="O5" s="20">
        <v>0</v>
      </c>
      <c r="P5" s="20">
        <v>0</v>
      </c>
      <c r="Q5" s="33" t="s">
        <v>84</v>
      </c>
      <c r="R5" s="34"/>
    </row>
    <row r="6" spans="1:18" ht="119.25" customHeight="1" x14ac:dyDescent="0.2">
      <c r="A6" s="4">
        <v>3</v>
      </c>
      <c r="B6" s="5" t="s">
        <v>16</v>
      </c>
      <c r="C6" s="36"/>
      <c r="D6" s="36"/>
      <c r="E6" s="36"/>
      <c r="F6" s="36"/>
      <c r="G6" s="36"/>
      <c r="H6" s="36"/>
      <c r="I6" s="2" t="s">
        <v>26</v>
      </c>
      <c r="J6" s="36"/>
      <c r="K6" s="26">
        <f t="shared" si="0"/>
        <v>2121212.1</v>
      </c>
      <c r="L6" s="26">
        <v>0</v>
      </c>
      <c r="M6" s="26">
        <v>2099999.98</v>
      </c>
      <c r="N6" s="26">
        <v>21212.12</v>
      </c>
      <c r="O6" s="20">
        <v>0</v>
      </c>
      <c r="P6" s="20">
        <v>0</v>
      </c>
      <c r="Q6" s="33" t="s">
        <v>85</v>
      </c>
      <c r="R6" s="34"/>
    </row>
    <row r="7" spans="1:18" ht="202.5" customHeight="1" x14ac:dyDescent="0.2">
      <c r="A7" s="4">
        <v>4</v>
      </c>
      <c r="B7" s="5" t="s">
        <v>17</v>
      </c>
      <c r="C7" s="36"/>
      <c r="D7" s="36"/>
      <c r="E7" s="36"/>
      <c r="F7" s="36"/>
      <c r="G7" s="36"/>
      <c r="H7" s="36"/>
      <c r="I7" s="2" t="s">
        <v>49</v>
      </c>
      <c r="J7" s="36"/>
      <c r="K7" s="29">
        <f t="shared" si="0"/>
        <v>2530302.8699999996</v>
      </c>
      <c r="L7" s="29">
        <v>0</v>
      </c>
      <c r="M7" s="29">
        <v>2504999.84</v>
      </c>
      <c r="N7" s="29">
        <v>25303.03</v>
      </c>
      <c r="O7" s="30">
        <v>0</v>
      </c>
      <c r="P7" s="30">
        <v>0</v>
      </c>
      <c r="Q7" s="33" t="s">
        <v>86</v>
      </c>
      <c r="R7" s="34"/>
    </row>
    <row r="8" spans="1:18" ht="60.75" customHeight="1" x14ac:dyDescent="0.2">
      <c r="A8" s="4">
        <v>5</v>
      </c>
      <c r="B8" s="42" t="s">
        <v>177</v>
      </c>
      <c r="C8" s="36" t="s">
        <v>50</v>
      </c>
      <c r="D8" s="36" t="s">
        <v>175</v>
      </c>
      <c r="E8" s="36" t="s">
        <v>51</v>
      </c>
      <c r="F8" s="36"/>
      <c r="G8" s="36"/>
      <c r="H8" s="36"/>
      <c r="I8" s="3" t="s">
        <v>104</v>
      </c>
      <c r="J8" s="36"/>
      <c r="K8" s="29">
        <f t="shared" si="0"/>
        <v>18019904.360000003</v>
      </c>
      <c r="L8" s="27">
        <v>17571208.73</v>
      </c>
      <c r="M8" s="27">
        <v>358596.10000000003</v>
      </c>
      <c r="N8" s="27">
        <v>90099.53</v>
      </c>
      <c r="O8" s="31">
        <v>0</v>
      </c>
      <c r="P8" s="30">
        <v>0</v>
      </c>
      <c r="Q8" s="19" t="s">
        <v>102</v>
      </c>
      <c r="R8" s="19" t="s">
        <v>162</v>
      </c>
    </row>
    <row r="9" spans="1:18" ht="42" customHeight="1" x14ac:dyDescent="0.2">
      <c r="A9" s="4"/>
      <c r="B9" s="42"/>
      <c r="C9" s="36"/>
      <c r="D9" s="36"/>
      <c r="E9" s="36"/>
      <c r="F9" s="36"/>
      <c r="G9" s="36"/>
      <c r="H9" s="36"/>
      <c r="I9" s="3" t="s">
        <v>103</v>
      </c>
      <c r="J9" s="36"/>
      <c r="K9" s="29">
        <f>L9+M9+N9</f>
        <v>5624598.8500000006</v>
      </c>
      <c r="L9" s="27">
        <v>5484546.3400000008</v>
      </c>
      <c r="M9" s="27">
        <v>111929.51000000001</v>
      </c>
      <c r="N9" s="27">
        <v>28123</v>
      </c>
      <c r="O9" s="31">
        <v>0</v>
      </c>
      <c r="P9" s="30">
        <v>0</v>
      </c>
      <c r="Q9" s="33" t="s">
        <v>99</v>
      </c>
      <c r="R9" s="41"/>
    </row>
    <row r="10" spans="1:18" ht="46.5" customHeight="1" x14ac:dyDescent="0.2">
      <c r="A10" s="4"/>
      <c r="B10" s="42"/>
      <c r="C10" s="36"/>
      <c r="D10" s="36"/>
      <c r="E10" s="36"/>
      <c r="F10" s="36"/>
      <c r="G10" s="36"/>
      <c r="H10" s="36"/>
      <c r="I10" s="3" t="s">
        <v>100</v>
      </c>
      <c r="J10" s="36"/>
      <c r="K10" s="29">
        <f>L10+M10+N10</f>
        <v>1771162.7</v>
      </c>
      <c r="L10" s="29">
        <v>1727060.75</v>
      </c>
      <c r="M10" s="29">
        <v>35246.14</v>
      </c>
      <c r="N10" s="29">
        <v>8855.81</v>
      </c>
      <c r="O10" s="31">
        <v>0</v>
      </c>
      <c r="P10" s="30">
        <v>0</v>
      </c>
      <c r="Q10" s="39" t="s">
        <v>101</v>
      </c>
      <c r="R10" s="40"/>
    </row>
    <row r="11" spans="1:18" ht="25.5" customHeight="1" x14ac:dyDescent="0.2">
      <c r="A11" s="4"/>
      <c r="B11" s="42"/>
      <c r="C11" s="36"/>
      <c r="D11" s="36"/>
      <c r="E11" s="36"/>
      <c r="F11" s="36"/>
      <c r="G11" s="36"/>
      <c r="H11" s="36"/>
      <c r="I11" s="3" t="s">
        <v>105</v>
      </c>
      <c r="J11" s="36"/>
      <c r="K11" s="29">
        <f t="shared" si="0"/>
        <v>608560</v>
      </c>
      <c r="L11" s="29">
        <v>203366.86</v>
      </c>
      <c r="M11" s="29">
        <f>4150.34+388000</f>
        <v>392150.34</v>
      </c>
      <c r="N11" s="29">
        <f>1042.8+12000</f>
        <v>13042.8</v>
      </c>
      <c r="O11" s="31">
        <v>0</v>
      </c>
      <c r="P11" s="30">
        <v>0</v>
      </c>
      <c r="Q11" s="33" t="s">
        <v>106</v>
      </c>
      <c r="R11" s="41"/>
    </row>
    <row r="12" spans="1:18" ht="42.75" customHeight="1" x14ac:dyDescent="0.2">
      <c r="A12" s="4"/>
      <c r="B12" s="42"/>
      <c r="C12" s="36"/>
      <c r="D12" s="36"/>
      <c r="E12" s="36"/>
      <c r="F12" s="36"/>
      <c r="G12" s="36"/>
      <c r="H12" s="36"/>
      <c r="I12" s="3" t="s">
        <v>173</v>
      </c>
      <c r="J12" s="36"/>
      <c r="K12" s="29">
        <f t="shared" si="0"/>
        <v>5378006.75</v>
      </c>
      <c r="L12" s="29">
        <v>911872.06</v>
      </c>
      <c r="M12" s="29">
        <v>4328173.43</v>
      </c>
      <c r="N12" s="29">
        <v>137961.26</v>
      </c>
      <c r="O12" s="31">
        <v>0</v>
      </c>
      <c r="P12" s="30">
        <v>0</v>
      </c>
      <c r="Q12" s="33" t="s">
        <v>107</v>
      </c>
      <c r="R12" s="41"/>
    </row>
    <row r="13" spans="1:18" ht="117" customHeight="1" x14ac:dyDescent="0.2">
      <c r="A13" s="4">
        <v>6</v>
      </c>
      <c r="B13" s="5" t="s">
        <v>178</v>
      </c>
      <c r="C13" s="36"/>
      <c r="D13" s="36"/>
      <c r="E13" s="36"/>
      <c r="F13" s="36"/>
      <c r="G13" s="36"/>
      <c r="H13" s="36"/>
      <c r="I13" s="3" t="s">
        <v>174</v>
      </c>
      <c r="J13" s="36"/>
      <c r="K13" s="29">
        <f t="shared" si="0"/>
        <v>10460723.199999999</v>
      </c>
      <c r="L13" s="29">
        <v>9581062.6899999995</v>
      </c>
      <c r="M13" s="29">
        <f>195531.89+615950</f>
        <v>811481.89</v>
      </c>
      <c r="N13" s="29">
        <f>49128.62+19050</f>
        <v>68178.62</v>
      </c>
      <c r="O13" s="31">
        <v>0</v>
      </c>
      <c r="P13" s="30" t="s">
        <v>80</v>
      </c>
      <c r="Q13" s="19" t="s">
        <v>171</v>
      </c>
      <c r="R13" s="19" t="s">
        <v>88</v>
      </c>
    </row>
    <row r="14" spans="1:18" ht="140.25" x14ac:dyDescent="0.2">
      <c r="A14" s="4">
        <v>7</v>
      </c>
      <c r="B14" s="5" t="s">
        <v>179</v>
      </c>
      <c r="C14" s="36"/>
      <c r="D14" s="2" t="s">
        <v>46</v>
      </c>
      <c r="E14" s="36"/>
      <c r="F14" s="36"/>
      <c r="G14" s="36"/>
      <c r="H14" s="36"/>
      <c r="I14" s="6" t="s">
        <v>52</v>
      </c>
      <c r="J14" s="36"/>
      <c r="K14" s="29">
        <f t="shared" si="0"/>
        <v>128178970</v>
      </c>
      <c r="L14" s="29">
        <v>106000000</v>
      </c>
      <c r="M14" s="29">
        <v>0</v>
      </c>
      <c r="N14" s="29">
        <v>22178970</v>
      </c>
      <c r="O14" s="31">
        <v>0</v>
      </c>
      <c r="P14" s="32" t="s">
        <v>79</v>
      </c>
      <c r="Q14" s="19" t="s">
        <v>172</v>
      </c>
      <c r="R14" s="19" t="s">
        <v>163</v>
      </c>
    </row>
    <row r="15" spans="1:18" ht="45.75" customHeight="1" x14ac:dyDescent="0.2">
      <c r="A15" s="4">
        <v>8</v>
      </c>
      <c r="B15" s="6" t="s">
        <v>180</v>
      </c>
      <c r="C15" s="36"/>
      <c r="D15" s="36" t="s">
        <v>47</v>
      </c>
      <c r="E15" s="36"/>
      <c r="F15" s="36"/>
      <c r="G15" s="36"/>
      <c r="H15" s="36"/>
      <c r="I15" s="8" t="s">
        <v>53</v>
      </c>
      <c r="J15" s="36"/>
      <c r="K15" s="29">
        <f>L15+M15+N15</f>
        <v>1542909.67</v>
      </c>
      <c r="L15" s="29">
        <v>0</v>
      </c>
      <c r="M15" s="29">
        <v>1496622.38</v>
      </c>
      <c r="N15" s="29">
        <v>46287.29</v>
      </c>
      <c r="O15" s="31">
        <v>0</v>
      </c>
      <c r="P15" s="32" t="s">
        <v>79</v>
      </c>
      <c r="Q15" s="19" t="s">
        <v>82</v>
      </c>
      <c r="R15" s="19" t="s">
        <v>89</v>
      </c>
    </row>
    <row r="16" spans="1:18" ht="43.5" customHeight="1" x14ac:dyDescent="0.2">
      <c r="A16" s="4">
        <v>9</v>
      </c>
      <c r="B16" s="6" t="s">
        <v>181</v>
      </c>
      <c r="C16" s="36"/>
      <c r="D16" s="36"/>
      <c r="E16" s="36"/>
      <c r="F16" s="36"/>
      <c r="G16" s="36"/>
      <c r="H16" s="36"/>
      <c r="I16" s="8" t="s">
        <v>53</v>
      </c>
      <c r="J16" s="36"/>
      <c r="K16" s="26">
        <f t="shared" si="0"/>
        <v>1120407.3400000001</v>
      </c>
      <c r="L16" s="26">
        <v>0</v>
      </c>
      <c r="M16" s="26">
        <v>1086795.1200000001</v>
      </c>
      <c r="N16" s="26">
        <v>33612.22</v>
      </c>
      <c r="O16" s="28">
        <v>0</v>
      </c>
      <c r="P16" s="12" t="s">
        <v>79</v>
      </c>
      <c r="Q16" s="19" t="s">
        <v>82</v>
      </c>
      <c r="R16" s="19" t="s">
        <v>90</v>
      </c>
    </row>
    <row r="17" spans="1:18" ht="46.5" customHeight="1" x14ac:dyDescent="0.2">
      <c r="A17" s="4">
        <v>10</v>
      </c>
      <c r="B17" s="6" t="s">
        <v>182</v>
      </c>
      <c r="C17" s="36"/>
      <c r="D17" s="36"/>
      <c r="E17" s="36"/>
      <c r="F17" s="36"/>
      <c r="G17" s="36"/>
      <c r="H17" s="36"/>
      <c r="I17" s="9" t="s">
        <v>81</v>
      </c>
      <c r="J17" s="36"/>
      <c r="K17" s="26">
        <f t="shared" si="0"/>
        <v>1033000</v>
      </c>
      <c r="L17" s="26">
        <v>0</v>
      </c>
      <c r="M17" s="26">
        <v>1002010</v>
      </c>
      <c r="N17" s="26">
        <f>23940+7050</f>
        <v>30990</v>
      </c>
      <c r="O17" s="28">
        <v>0</v>
      </c>
      <c r="P17" s="12" t="s">
        <v>79</v>
      </c>
      <c r="Q17" s="44" t="s">
        <v>183</v>
      </c>
      <c r="R17" s="45"/>
    </row>
    <row r="18" spans="1:18" ht="25.5" customHeight="1" x14ac:dyDescent="0.2">
      <c r="A18" s="4">
        <v>11</v>
      </c>
      <c r="B18" s="3" t="s">
        <v>27</v>
      </c>
      <c r="C18" s="36"/>
      <c r="D18" s="36"/>
      <c r="E18" s="36"/>
      <c r="F18" s="36"/>
      <c r="G18" s="36"/>
      <c r="H18" s="36"/>
      <c r="I18" s="2" t="s">
        <v>56</v>
      </c>
      <c r="J18" s="36"/>
      <c r="K18" s="26">
        <f t="shared" si="0"/>
        <v>3575978.77</v>
      </c>
      <c r="L18" s="26">
        <v>0</v>
      </c>
      <c r="M18" s="26">
        <v>3468730.88</v>
      </c>
      <c r="N18" s="26">
        <v>107247.89</v>
      </c>
      <c r="O18" s="28">
        <v>0</v>
      </c>
      <c r="P18" s="36" t="s">
        <v>87</v>
      </c>
      <c r="Q18" s="19" t="s">
        <v>93</v>
      </c>
      <c r="R18" s="19" t="s">
        <v>94</v>
      </c>
    </row>
    <row r="19" spans="1:18" ht="34.5" customHeight="1" x14ac:dyDescent="0.2">
      <c r="A19" s="7">
        <v>12</v>
      </c>
      <c r="B19" s="3" t="s">
        <v>28</v>
      </c>
      <c r="C19" s="36"/>
      <c r="D19" s="36"/>
      <c r="E19" s="36"/>
      <c r="F19" s="36"/>
      <c r="G19" s="36"/>
      <c r="H19" s="36"/>
      <c r="I19" s="2" t="s">
        <v>56</v>
      </c>
      <c r="J19" s="36"/>
      <c r="K19" s="26">
        <f>L19+M19+N19</f>
        <v>2510642.7999999998</v>
      </c>
      <c r="L19" s="26">
        <v>0</v>
      </c>
      <c r="M19" s="26">
        <v>2435292.04</v>
      </c>
      <c r="N19" s="26">
        <v>75350.759999999995</v>
      </c>
      <c r="O19" s="28">
        <v>0</v>
      </c>
      <c r="P19" s="36"/>
      <c r="Q19" s="19" t="s">
        <v>95</v>
      </c>
      <c r="R19" s="19" t="s">
        <v>96</v>
      </c>
    </row>
    <row r="20" spans="1:18" ht="34.5" customHeight="1" x14ac:dyDescent="0.2">
      <c r="A20" s="7">
        <v>13</v>
      </c>
      <c r="B20" s="3" t="s">
        <v>29</v>
      </c>
      <c r="C20" s="36"/>
      <c r="D20" s="36"/>
      <c r="E20" s="36"/>
      <c r="F20" s="36"/>
      <c r="G20" s="36"/>
      <c r="H20" s="36"/>
      <c r="I20" s="2" t="s">
        <v>57</v>
      </c>
      <c r="J20" s="36"/>
      <c r="K20" s="26">
        <f t="shared" si="0"/>
        <v>2884777.16</v>
      </c>
      <c r="L20" s="26">
        <v>0</v>
      </c>
      <c r="M20" s="26">
        <v>2798233.85</v>
      </c>
      <c r="N20" s="26">
        <v>86543.31</v>
      </c>
      <c r="O20" s="28">
        <v>0</v>
      </c>
      <c r="P20" s="36"/>
      <c r="Q20" s="19" t="s">
        <v>97</v>
      </c>
      <c r="R20" s="19" t="s">
        <v>168</v>
      </c>
    </row>
    <row r="21" spans="1:18" ht="25.5" customHeight="1" x14ac:dyDescent="0.2">
      <c r="A21" s="7">
        <v>14</v>
      </c>
      <c r="B21" s="3" t="s">
        <v>30</v>
      </c>
      <c r="C21" s="36"/>
      <c r="D21" s="36"/>
      <c r="E21" s="36"/>
      <c r="F21" s="36"/>
      <c r="G21" s="36"/>
      <c r="H21" s="36"/>
      <c r="I21" s="2" t="s">
        <v>98</v>
      </c>
      <c r="J21" s="36"/>
      <c r="K21" s="26">
        <f t="shared" si="0"/>
        <v>7642272.5800000001</v>
      </c>
      <c r="L21" s="26">
        <v>0</v>
      </c>
      <c r="M21" s="26">
        <v>7413004.4000000004</v>
      </c>
      <c r="N21" s="26">
        <v>229268.18</v>
      </c>
      <c r="O21" s="28">
        <v>0</v>
      </c>
      <c r="P21" s="36"/>
      <c r="Q21" s="19" t="s">
        <v>91</v>
      </c>
      <c r="R21" s="19" t="s">
        <v>164</v>
      </c>
    </row>
    <row r="22" spans="1:18" ht="25.5" customHeight="1" x14ac:dyDescent="0.2">
      <c r="A22" s="7">
        <v>15</v>
      </c>
      <c r="B22" s="3" t="s">
        <v>59</v>
      </c>
      <c r="C22" s="36"/>
      <c r="D22" s="36"/>
      <c r="E22" s="36"/>
      <c r="F22" s="36"/>
      <c r="G22" s="36"/>
      <c r="H22" s="36"/>
      <c r="I22" s="2" t="s">
        <v>58</v>
      </c>
      <c r="J22" s="36"/>
      <c r="K22" s="26">
        <f t="shared" si="0"/>
        <v>7291276.6600000001</v>
      </c>
      <c r="L22" s="26">
        <v>0</v>
      </c>
      <c r="M22" s="26">
        <v>7072538.3600000003</v>
      </c>
      <c r="N22" s="26">
        <v>218738.3</v>
      </c>
      <c r="O22" s="28">
        <v>0</v>
      </c>
      <c r="P22" s="36"/>
      <c r="Q22" s="19" t="s">
        <v>92</v>
      </c>
      <c r="R22" s="19" t="s">
        <v>165</v>
      </c>
    </row>
    <row r="23" spans="1:18" ht="25.5" customHeight="1" x14ac:dyDescent="0.2">
      <c r="A23" s="7">
        <v>16</v>
      </c>
      <c r="B23" s="3" t="s">
        <v>31</v>
      </c>
      <c r="C23" s="36"/>
      <c r="D23" s="36"/>
      <c r="E23" s="36"/>
      <c r="F23" s="36"/>
      <c r="G23" s="36"/>
      <c r="H23" s="36"/>
      <c r="I23" s="2" t="s">
        <v>60</v>
      </c>
      <c r="J23" s="36"/>
      <c r="K23" s="26">
        <f t="shared" ref="K23:K39" si="1">SUM(L23:N23)</f>
        <v>1923240.1400000001</v>
      </c>
      <c r="L23" s="26">
        <v>1906068.8</v>
      </c>
      <c r="M23" s="26">
        <v>0</v>
      </c>
      <c r="N23" s="26">
        <v>17171.34</v>
      </c>
      <c r="O23" s="28">
        <v>0</v>
      </c>
      <c r="P23" s="36"/>
      <c r="Q23" s="19" t="s">
        <v>108</v>
      </c>
      <c r="R23" s="19" t="s">
        <v>166</v>
      </c>
    </row>
    <row r="24" spans="1:18" ht="25.5" customHeight="1" x14ac:dyDescent="0.2">
      <c r="A24" s="7">
        <v>17</v>
      </c>
      <c r="B24" s="13" t="s">
        <v>32</v>
      </c>
      <c r="C24" s="36"/>
      <c r="D24" s="36"/>
      <c r="E24" s="36"/>
      <c r="F24" s="36"/>
      <c r="G24" s="36"/>
      <c r="H24" s="36"/>
      <c r="I24" s="2" t="s">
        <v>61</v>
      </c>
      <c r="J24" s="36"/>
      <c r="K24" s="26">
        <f t="shared" si="1"/>
        <v>2240613.4913131311</v>
      </c>
      <c r="L24" s="26">
        <v>2220108.38</v>
      </c>
      <c r="M24" s="26">
        <v>0</v>
      </c>
      <c r="N24" s="26">
        <v>20505.111313131314</v>
      </c>
      <c r="O24" s="28">
        <v>0</v>
      </c>
      <c r="P24" s="36"/>
      <c r="Q24" s="19" t="s">
        <v>109</v>
      </c>
      <c r="R24" s="19" t="s">
        <v>167</v>
      </c>
    </row>
    <row r="25" spans="1:18" ht="25.5" customHeight="1" x14ac:dyDescent="0.2">
      <c r="A25" s="7">
        <v>18</v>
      </c>
      <c r="B25" s="3" t="s">
        <v>33</v>
      </c>
      <c r="C25" s="36"/>
      <c r="D25" s="36"/>
      <c r="E25" s="36"/>
      <c r="F25" s="36"/>
      <c r="G25" s="36"/>
      <c r="H25" s="36"/>
      <c r="I25" s="2" t="s">
        <v>62</v>
      </c>
      <c r="J25" s="36"/>
      <c r="K25" s="26">
        <f t="shared" si="1"/>
        <v>5801883.5397979794</v>
      </c>
      <c r="L25" s="26">
        <v>5746911.6399999997</v>
      </c>
      <c r="M25" s="26">
        <v>0</v>
      </c>
      <c r="N25" s="26">
        <v>54971.8997979798</v>
      </c>
      <c r="O25" s="28">
        <v>0</v>
      </c>
      <c r="P25" s="36"/>
      <c r="Q25" s="22" t="s">
        <v>110</v>
      </c>
      <c r="R25" s="19" t="s">
        <v>111</v>
      </c>
    </row>
    <row r="26" spans="1:18" ht="25.5" customHeight="1" x14ac:dyDescent="0.25">
      <c r="A26" s="7">
        <v>19</v>
      </c>
      <c r="B26" s="3" t="s">
        <v>34</v>
      </c>
      <c r="C26" s="36"/>
      <c r="D26" s="36"/>
      <c r="E26" s="36"/>
      <c r="F26" s="36"/>
      <c r="G26" s="36"/>
      <c r="H26" s="36"/>
      <c r="I26" s="2" t="s">
        <v>65</v>
      </c>
      <c r="J26" s="36"/>
      <c r="K26" s="26">
        <f t="shared" si="1"/>
        <v>6221642.3838383844</v>
      </c>
      <c r="L26" s="26">
        <v>6163260.7300000004</v>
      </c>
      <c r="M26" s="26">
        <v>0</v>
      </c>
      <c r="N26" s="26">
        <v>58381.653838383842</v>
      </c>
      <c r="O26" s="28">
        <v>0</v>
      </c>
      <c r="P26" s="36"/>
      <c r="Q26" s="23" t="s">
        <v>112</v>
      </c>
      <c r="R26" s="24" t="s">
        <v>113</v>
      </c>
    </row>
    <row r="27" spans="1:18" ht="25.5" customHeight="1" x14ac:dyDescent="0.25">
      <c r="A27" s="7">
        <v>20</v>
      </c>
      <c r="B27" s="3" t="s">
        <v>35</v>
      </c>
      <c r="C27" s="36"/>
      <c r="D27" s="36"/>
      <c r="E27" s="36"/>
      <c r="F27" s="36"/>
      <c r="G27" s="36"/>
      <c r="H27" s="36"/>
      <c r="I27" s="2" t="s">
        <v>63</v>
      </c>
      <c r="J27" s="36"/>
      <c r="K27" s="26">
        <f t="shared" si="1"/>
        <v>1709181.8318181818</v>
      </c>
      <c r="L27" s="26">
        <v>1694194.27</v>
      </c>
      <c r="M27" s="26">
        <v>0</v>
      </c>
      <c r="N27" s="26">
        <v>14987.561818181819</v>
      </c>
      <c r="O27" s="28">
        <v>0</v>
      </c>
      <c r="P27" s="36"/>
      <c r="Q27" s="23" t="s">
        <v>114</v>
      </c>
      <c r="R27" s="24" t="s">
        <v>115</v>
      </c>
    </row>
    <row r="28" spans="1:18" ht="25.5" customHeight="1" x14ac:dyDescent="0.25">
      <c r="A28" s="7">
        <v>21</v>
      </c>
      <c r="B28" s="3" t="s">
        <v>36</v>
      </c>
      <c r="C28" s="36"/>
      <c r="D28" s="36"/>
      <c r="E28" s="36"/>
      <c r="F28" s="36"/>
      <c r="G28" s="36"/>
      <c r="H28" s="36"/>
      <c r="I28" s="2" t="s">
        <v>64</v>
      </c>
      <c r="J28" s="36"/>
      <c r="K28" s="26">
        <f t="shared" si="1"/>
        <v>4739750.33</v>
      </c>
      <c r="L28" s="26">
        <v>4692664.9800000004</v>
      </c>
      <c r="M28" s="26">
        <v>0</v>
      </c>
      <c r="N28" s="26">
        <v>47085.35</v>
      </c>
      <c r="O28" s="28">
        <v>0</v>
      </c>
      <c r="P28" s="36"/>
      <c r="Q28" s="25" t="s">
        <v>116</v>
      </c>
      <c r="R28" s="24" t="s">
        <v>117</v>
      </c>
    </row>
    <row r="29" spans="1:18" ht="25.5" customHeight="1" x14ac:dyDescent="0.25">
      <c r="A29" s="7">
        <v>22</v>
      </c>
      <c r="B29" s="3" t="s">
        <v>37</v>
      </c>
      <c r="C29" s="36"/>
      <c r="D29" s="36"/>
      <c r="E29" s="36"/>
      <c r="F29" s="36"/>
      <c r="G29" s="36"/>
      <c r="H29" s="36"/>
      <c r="I29" s="2" t="s">
        <v>66</v>
      </c>
      <c r="J29" s="36"/>
      <c r="K29" s="26">
        <f t="shared" si="1"/>
        <v>7046136.8532000007</v>
      </c>
      <c r="L29" s="27">
        <v>6982273.8532000007</v>
      </c>
      <c r="M29" s="27"/>
      <c r="N29" s="27">
        <v>63863</v>
      </c>
      <c r="O29" s="28">
        <v>0</v>
      </c>
      <c r="P29" s="36"/>
      <c r="Q29" s="23" t="s">
        <v>118</v>
      </c>
      <c r="R29" s="24" t="s">
        <v>119</v>
      </c>
    </row>
    <row r="30" spans="1:18" ht="25.5" customHeight="1" x14ac:dyDescent="0.25">
      <c r="A30" s="7">
        <v>23</v>
      </c>
      <c r="B30" s="3" t="s">
        <v>38</v>
      </c>
      <c r="C30" s="36"/>
      <c r="D30" s="36"/>
      <c r="E30" s="36"/>
      <c r="F30" s="36"/>
      <c r="G30" s="36"/>
      <c r="H30" s="36"/>
      <c r="I30" s="2" t="s">
        <v>67</v>
      </c>
      <c r="J30" s="36"/>
      <c r="K30" s="26">
        <f t="shared" si="1"/>
        <v>4305439.5417999998</v>
      </c>
      <c r="L30" s="27">
        <v>4266191.2418</v>
      </c>
      <c r="M30" s="27"/>
      <c r="N30" s="27">
        <v>39248.300000000003</v>
      </c>
      <c r="O30" s="28">
        <v>0</v>
      </c>
      <c r="P30" s="36"/>
      <c r="Q30" s="23" t="s">
        <v>120</v>
      </c>
      <c r="R30" s="24" t="s">
        <v>121</v>
      </c>
    </row>
    <row r="31" spans="1:18" ht="25.5" customHeight="1" x14ac:dyDescent="0.25">
      <c r="A31" s="7">
        <v>24</v>
      </c>
      <c r="B31" s="3" t="s">
        <v>39</v>
      </c>
      <c r="C31" s="36"/>
      <c r="D31" s="36"/>
      <c r="E31" s="36"/>
      <c r="F31" s="36"/>
      <c r="G31" s="36"/>
      <c r="H31" s="36"/>
      <c r="I31" s="2" t="s">
        <v>68</v>
      </c>
      <c r="J31" s="36"/>
      <c r="K31" s="26">
        <f t="shared" si="1"/>
        <v>11179662.897399999</v>
      </c>
      <c r="L31" s="27">
        <v>11075416.5274</v>
      </c>
      <c r="M31" s="27"/>
      <c r="N31" s="27">
        <v>104246.37000000001</v>
      </c>
      <c r="O31" s="28">
        <v>0</v>
      </c>
      <c r="P31" s="36"/>
      <c r="Q31" s="23" t="s">
        <v>122</v>
      </c>
      <c r="R31" s="24" t="s">
        <v>123</v>
      </c>
    </row>
    <row r="32" spans="1:18" ht="25.5" customHeight="1" x14ac:dyDescent="0.25">
      <c r="A32" s="7">
        <v>25</v>
      </c>
      <c r="B32" s="3" t="s">
        <v>40</v>
      </c>
      <c r="C32" s="36"/>
      <c r="D32" s="36"/>
      <c r="E32" s="36"/>
      <c r="F32" s="36"/>
      <c r="G32" s="36"/>
      <c r="H32" s="36"/>
      <c r="I32" s="2" t="s">
        <v>71</v>
      </c>
      <c r="J32" s="36"/>
      <c r="K32" s="26">
        <f t="shared" si="1"/>
        <v>4394698.54</v>
      </c>
      <c r="L32" s="27">
        <v>4350751.5510999998</v>
      </c>
      <c r="M32" s="27"/>
      <c r="N32" s="27">
        <v>43946.988900000004</v>
      </c>
      <c r="O32" s="28">
        <v>0</v>
      </c>
      <c r="P32" s="36"/>
      <c r="Q32" s="23" t="s">
        <v>124</v>
      </c>
      <c r="R32" s="24" t="s">
        <v>125</v>
      </c>
    </row>
    <row r="33" spans="1:18" ht="25.5" customHeight="1" x14ac:dyDescent="0.25">
      <c r="A33" s="7">
        <v>26</v>
      </c>
      <c r="B33" s="3" t="s">
        <v>41</v>
      </c>
      <c r="C33" s="36"/>
      <c r="D33" s="36"/>
      <c r="E33" s="36"/>
      <c r="F33" s="36"/>
      <c r="G33" s="36"/>
      <c r="H33" s="36"/>
      <c r="I33" s="2" t="s">
        <v>72</v>
      </c>
      <c r="J33" s="36"/>
      <c r="K33" s="26">
        <f t="shared" si="1"/>
        <v>10052508.970000001</v>
      </c>
      <c r="L33" s="27">
        <v>9951983.8881000001</v>
      </c>
      <c r="M33" s="27"/>
      <c r="N33" s="27">
        <v>100525.0819</v>
      </c>
      <c r="O33" s="28">
        <v>0</v>
      </c>
      <c r="P33" s="36"/>
      <c r="Q33" s="23" t="s">
        <v>126</v>
      </c>
      <c r="R33" s="24" t="s">
        <v>127</v>
      </c>
    </row>
    <row r="34" spans="1:18" ht="25.5" customHeight="1" x14ac:dyDescent="0.25">
      <c r="A34" s="7">
        <v>27</v>
      </c>
      <c r="B34" s="3" t="s">
        <v>42</v>
      </c>
      <c r="C34" s="36"/>
      <c r="D34" s="36"/>
      <c r="E34" s="36"/>
      <c r="F34" s="36"/>
      <c r="G34" s="36"/>
      <c r="H34" s="36"/>
      <c r="I34" s="2" t="s">
        <v>78</v>
      </c>
      <c r="J34" s="36"/>
      <c r="K34" s="26">
        <f t="shared" si="1"/>
        <v>4866641.83</v>
      </c>
      <c r="L34" s="27">
        <v>4817975.4127000002</v>
      </c>
      <c r="M34" s="27"/>
      <c r="N34" s="27">
        <v>48666.417300000001</v>
      </c>
      <c r="O34" s="28">
        <v>0</v>
      </c>
      <c r="P34" s="36"/>
      <c r="Q34" s="23" t="s">
        <v>128</v>
      </c>
      <c r="R34" s="24" t="s">
        <v>129</v>
      </c>
    </row>
    <row r="35" spans="1:18" ht="25.5" customHeight="1" x14ac:dyDescent="0.25">
      <c r="A35" s="7">
        <v>28</v>
      </c>
      <c r="B35" s="3" t="s">
        <v>43</v>
      </c>
      <c r="C35" s="36"/>
      <c r="D35" s="36"/>
      <c r="E35" s="36"/>
      <c r="F35" s="36"/>
      <c r="G35" s="36"/>
      <c r="H35" s="36"/>
      <c r="I35" s="2" t="s">
        <v>73</v>
      </c>
      <c r="J35" s="36"/>
      <c r="K35" s="26">
        <f t="shared" si="1"/>
        <v>6022174.4299999997</v>
      </c>
      <c r="L35" s="27">
        <v>5961952.6881999997</v>
      </c>
      <c r="M35" s="27"/>
      <c r="N35" s="27">
        <v>60221.741800000003</v>
      </c>
      <c r="O35" s="28">
        <v>0</v>
      </c>
      <c r="P35" s="36"/>
      <c r="Q35" s="23" t="s">
        <v>130</v>
      </c>
      <c r="R35" s="24" t="s">
        <v>131</v>
      </c>
    </row>
    <row r="36" spans="1:18" ht="25.5" customHeight="1" x14ac:dyDescent="0.25">
      <c r="A36" s="7">
        <v>29</v>
      </c>
      <c r="B36" s="3" t="s">
        <v>44</v>
      </c>
      <c r="C36" s="36"/>
      <c r="D36" s="36"/>
      <c r="E36" s="36"/>
      <c r="F36" s="36"/>
      <c r="G36" s="36"/>
      <c r="H36" s="36"/>
      <c r="I36" s="2" t="s">
        <v>74</v>
      </c>
      <c r="J36" s="36"/>
      <c r="K36" s="26">
        <f t="shared" si="1"/>
        <v>3556385.33</v>
      </c>
      <c r="L36" s="27">
        <v>3520821.4758000001</v>
      </c>
      <c r="M36" s="27"/>
      <c r="N36" s="27">
        <v>35563.854200000002</v>
      </c>
      <c r="O36" s="28">
        <v>0</v>
      </c>
      <c r="P36" s="36"/>
      <c r="Q36" s="23" t="s">
        <v>132</v>
      </c>
      <c r="R36" s="24" t="s">
        <v>133</v>
      </c>
    </row>
    <row r="37" spans="1:18" ht="25.5" customHeight="1" x14ac:dyDescent="0.25">
      <c r="A37" s="7">
        <v>30</v>
      </c>
      <c r="B37" s="3" t="s">
        <v>45</v>
      </c>
      <c r="C37" s="36"/>
      <c r="D37" s="36"/>
      <c r="E37" s="36"/>
      <c r="F37" s="36"/>
      <c r="G37" s="36"/>
      <c r="H37" s="36"/>
      <c r="I37" s="2" t="s">
        <v>75</v>
      </c>
      <c r="J37" s="36"/>
      <c r="K37" s="26">
        <f t="shared" si="1"/>
        <v>4155186.68</v>
      </c>
      <c r="L37" s="27">
        <v>4113634.8141000001</v>
      </c>
      <c r="M37" s="27"/>
      <c r="N37" s="27">
        <v>41551.865899999997</v>
      </c>
      <c r="O37" s="28">
        <v>0</v>
      </c>
      <c r="P37" s="36"/>
      <c r="Q37" s="23" t="s">
        <v>134</v>
      </c>
      <c r="R37" s="24" t="s">
        <v>135</v>
      </c>
    </row>
    <row r="38" spans="1:18" ht="25.5" customHeight="1" x14ac:dyDescent="0.25">
      <c r="A38" s="7">
        <v>31</v>
      </c>
      <c r="B38" s="3" t="s">
        <v>69</v>
      </c>
      <c r="C38" s="36"/>
      <c r="D38" s="36"/>
      <c r="E38" s="36"/>
      <c r="F38" s="36"/>
      <c r="G38" s="36"/>
      <c r="H38" s="36"/>
      <c r="I38" s="2" t="s">
        <v>76</v>
      </c>
      <c r="J38" s="36"/>
      <c r="K38" s="26">
        <f t="shared" si="1"/>
        <v>4341448.8599999994</v>
      </c>
      <c r="L38" s="27">
        <v>4298034.3757999996</v>
      </c>
      <c r="M38" s="27"/>
      <c r="N38" s="27">
        <v>43414.484200000006</v>
      </c>
      <c r="O38" s="28">
        <v>0</v>
      </c>
      <c r="P38" s="36"/>
      <c r="Q38" s="23" t="s">
        <v>136</v>
      </c>
      <c r="R38" s="24" t="s">
        <v>137</v>
      </c>
    </row>
    <row r="39" spans="1:18" ht="25.5" customHeight="1" x14ac:dyDescent="0.25">
      <c r="A39" s="7">
        <v>32</v>
      </c>
      <c r="B39" s="3" t="s">
        <v>70</v>
      </c>
      <c r="C39" s="36"/>
      <c r="D39" s="36"/>
      <c r="E39" s="36"/>
      <c r="F39" s="36"/>
      <c r="G39" s="36"/>
      <c r="H39" s="36"/>
      <c r="I39" s="2" t="s">
        <v>77</v>
      </c>
      <c r="J39" s="36"/>
      <c r="K39" s="26">
        <f t="shared" si="1"/>
        <v>3118436.75</v>
      </c>
      <c r="L39" s="27">
        <v>3087252.3738000002</v>
      </c>
      <c r="M39" s="27"/>
      <c r="N39" s="27">
        <v>31184.376199999999</v>
      </c>
      <c r="O39" s="28">
        <v>0</v>
      </c>
      <c r="P39" s="36"/>
      <c r="Q39" s="23" t="s">
        <v>138</v>
      </c>
      <c r="R39" s="24" t="s">
        <v>139</v>
      </c>
    </row>
    <row r="40" spans="1:18" ht="34.5" customHeight="1" x14ac:dyDescent="0.2">
      <c r="B40" s="14" t="s">
        <v>140</v>
      </c>
      <c r="C40" s="14" t="s">
        <v>141</v>
      </c>
      <c r="D40" s="14" t="s">
        <v>142</v>
      </c>
      <c r="E40" s="43" t="s">
        <v>143</v>
      </c>
      <c r="F40" s="43"/>
      <c r="G40" s="43"/>
      <c r="H40" s="14" t="s">
        <v>144</v>
      </c>
      <c r="I40" s="14" t="s">
        <v>145</v>
      </c>
      <c r="J40" s="14" t="s">
        <v>146</v>
      </c>
      <c r="K40" s="21">
        <v>938870</v>
      </c>
      <c r="L40" s="21">
        <v>0</v>
      </c>
      <c r="M40" s="21">
        <v>938870</v>
      </c>
      <c r="N40" s="21">
        <v>0</v>
      </c>
      <c r="O40" s="21">
        <v>0</v>
      </c>
      <c r="P40" s="21">
        <v>117950</v>
      </c>
      <c r="Q40" s="17" t="s">
        <v>147</v>
      </c>
      <c r="R40" s="18" t="s">
        <v>169</v>
      </c>
    </row>
    <row r="41" spans="1:18" ht="34.5" customHeight="1" x14ac:dyDescent="0.2">
      <c r="B41" s="14" t="s">
        <v>148</v>
      </c>
      <c r="C41" s="14" t="s">
        <v>141</v>
      </c>
      <c r="D41" s="14" t="s">
        <v>142</v>
      </c>
      <c r="E41" s="43" t="s">
        <v>143</v>
      </c>
      <c r="F41" s="43"/>
      <c r="G41" s="43"/>
      <c r="H41" s="14" t="s">
        <v>144</v>
      </c>
      <c r="I41" s="14" t="s">
        <v>145</v>
      </c>
      <c r="J41" s="14" t="s">
        <v>146</v>
      </c>
      <c r="K41" s="21">
        <v>1000000</v>
      </c>
      <c r="L41" s="21">
        <v>0</v>
      </c>
      <c r="M41" s="21">
        <v>1000000</v>
      </c>
      <c r="N41" s="21">
        <v>0</v>
      </c>
      <c r="O41" s="21">
        <v>0</v>
      </c>
      <c r="P41" s="21">
        <v>222000</v>
      </c>
      <c r="Q41" s="17" t="s">
        <v>147</v>
      </c>
      <c r="R41" s="18" t="s">
        <v>169</v>
      </c>
    </row>
    <row r="42" spans="1:18" ht="34.5" customHeight="1" x14ac:dyDescent="0.2">
      <c r="B42" s="14" t="s">
        <v>149</v>
      </c>
      <c r="C42" s="14" t="s">
        <v>141</v>
      </c>
      <c r="D42" s="14" t="s">
        <v>142</v>
      </c>
      <c r="E42" s="43" t="s">
        <v>143</v>
      </c>
      <c r="F42" s="43"/>
      <c r="G42" s="43"/>
      <c r="H42" s="14" t="s">
        <v>144</v>
      </c>
      <c r="I42" s="14" t="s">
        <v>145</v>
      </c>
      <c r="J42" s="14" t="s">
        <v>146</v>
      </c>
      <c r="K42" s="21">
        <v>973068</v>
      </c>
      <c r="L42" s="21">
        <v>0</v>
      </c>
      <c r="M42" s="21">
        <v>973068</v>
      </c>
      <c r="N42" s="21">
        <v>0</v>
      </c>
      <c r="O42" s="21">
        <v>0</v>
      </c>
      <c r="P42" s="21">
        <v>200000</v>
      </c>
      <c r="Q42" s="17" t="s">
        <v>147</v>
      </c>
      <c r="R42" s="18" t="s">
        <v>170</v>
      </c>
    </row>
    <row r="43" spans="1:18" ht="34.5" customHeight="1" x14ac:dyDescent="0.2">
      <c r="B43" s="14" t="s">
        <v>151</v>
      </c>
      <c r="C43" s="14" t="s">
        <v>141</v>
      </c>
      <c r="D43" s="14" t="s">
        <v>142</v>
      </c>
      <c r="E43" s="43" t="s">
        <v>143</v>
      </c>
      <c r="F43" s="43"/>
      <c r="G43" s="43"/>
      <c r="H43" s="14" t="s">
        <v>144</v>
      </c>
      <c r="I43" s="14" t="s">
        <v>145</v>
      </c>
      <c r="J43" s="14" t="s">
        <v>146</v>
      </c>
      <c r="K43" s="21">
        <v>599927.28</v>
      </c>
      <c r="L43" s="21">
        <v>0</v>
      </c>
      <c r="M43" s="21">
        <v>599927.28</v>
      </c>
      <c r="N43" s="21">
        <v>0</v>
      </c>
      <c r="O43" s="21">
        <v>0</v>
      </c>
      <c r="P43" s="21">
        <v>40000</v>
      </c>
      <c r="Q43" s="17" t="s">
        <v>147</v>
      </c>
      <c r="R43" s="18" t="s">
        <v>169</v>
      </c>
    </row>
    <row r="44" spans="1:18" ht="34.5" customHeight="1" x14ac:dyDescent="0.2">
      <c r="B44" s="14" t="s">
        <v>152</v>
      </c>
      <c r="C44" s="14" t="s">
        <v>141</v>
      </c>
      <c r="D44" s="14" t="s">
        <v>142</v>
      </c>
      <c r="E44" s="43" t="s">
        <v>143</v>
      </c>
      <c r="F44" s="43"/>
      <c r="G44" s="43"/>
      <c r="H44" s="14" t="s">
        <v>144</v>
      </c>
      <c r="I44" s="14" t="s">
        <v>145</v>
      </c>
      <c r="J44" s="14" t="s">
        <v>146</v>
      </c>
      <c r="K44" s="21">
        <v>1000000</v>
      </c>
      <c r="L44" s="21">
        <v>0</v>
      </c>
      <c r="M44" s="21">
        <v>1000000</v>
      </c>
      <c r="N44" s="21">
        <v>0</v>
      </c>
      <c r="O44" s="21">
        <v>0</v>
      </c>
      <c r="P44" s="21">
        <v>200000</v>
      </c>
      <c r="Q44" s="17" t="s">
        <v>147</v>
      </c>
      <c r="R44" s="18" t="s">
        <v>169</v>
      </c>
    </row>
    <row r="45" spans="1:18" ht="34.5" customHeight="1" x14ac:dyDescent="0.2">
      <c r="B45" s="15" t="s">
        <v>153</v>
      </c>
      <c r="C45" s="14" t="s">
        <v>141</v>
      </c>
      <c r="D45" s="14" t="s">
        <v>142</v>
      </c>
      <c r="E45" s="43" t="s">
        <v>143</v>
      </c>
      <c r="F45" s="43"/>
      <c r="G45" s="43"/>
      <c r="H45" s="14" t="s">
        <v>144</v>
      </c>
      <c r="I45" s="14" t="s">
        <v>145</v>
      </c>
      <c r="J45" s="14" t="s">
        <v>146</v>
      </c>
      <c r="K45" s="21">
        <v>999900</v>
      </c>
      <c r="L45" s="21">
        <v>0</v>
      </c>
      <c r="M45" s="21">
        <v>999900</v>
      </c>
      <c r="N45" s="21">
        <v>0</v>
      </c>
      <c r="O45" s="21">
        <v>0</v>
      </c>
      <c r="P45" s="21">
        <v>170000</v>
      </c>
      <c r="Q45" s="17" t="s">
        <v>147</v>
      </c>
      <c r="R45" s="18" t="s">
        <v>169</v>
      </c>
    </row>
    <row r="46" spans="1:18" ht="34.5" customHeight="1" x14ac:dyDescent="0.2">
      <c r="B46" s="15" t="s">
        <v>154</v>
      </c>
      <c r="C46" s="14" t="s">
        <v>141</v>
      </c>
      <c r="D46" s="14" t="s">
        <v>142</v>
      </c>
      <c r="E46" s="43" t="s">
        <v>143</v>
      </c>
      <c r="F46" s="43"/>
      <c r="G46" s="43"/>
      <c r="H46" s="14" t="s">
        <v>144</v>
      </c>
      <c r="I46" s="14" t="s">
        <v>145</v>
      </c>
      <c r="J46" s="14" t="s">
        <v>146</v>
      </c>
      <c r="K46" s="21">
        <v>546094</v>
      </c>
      <c r="L46" s="21">
        <v>0</v>
      </c>
      <c r="M46" s="21">
        <v>546094</v>
      </c>
      <c r="N46" s="21">
        <v>0</v>
      </c>
      <c r="O46" s="21">
        <v>0</v>
      </c>
      <c r="P46" s="21">
        <v>15000</v>
      </c>
      <c r="Q46" s="17" t="s">
        <v>147</v>
      </c>
      <c r="R46" s="18" t="s">
        <v>170</v>
      </c>
    </row>
    <row r="47" spans="1:18" ht="34.5" customHeight="1" x14ac:dyDescent="0.2">
      <c r="B47" s="15" t="s">
        <v>155</v>
      </c>
      <c r="C47" s="14" t="s">
        <v>141</v>
      </c>
      <c r="D47" s="14" t="s">
        <v>142</v>
      </c>
      <c r="E47" s="43" t="s">
        <v>143</v>
      </c>
      <c r="F47" s="43"/>
      <c r="G47" s="43"/>
      <c r="H47" s="14" t="s">
        <v>144</v>
      </c>
      <c r="I47" s="14" t="s">
        <v>145</v>
      </c>
      <c r="J47" s="14" t="s">
        <v>146</v>
      </c>
      <c r="K47" s="21">
        <v>1000000</v>
      </c>
      <c r="L47" s="21">
        <v>0</v>
      </c>
      <c r="M47" s="21">
        <v>1000000</v>
      </c>
      <c r="N47" s="21">
        <v>0</v>
      </c>
      <c r="O47" s="21">
        <v>0</v>
      </c>
      <c r="P47" s="21">
        <v>180000</v>
      </c>
      <c r="Q47" s="17" t="s">
        <v>147</v>
      </c>
      <c r="R47" s="18" t="s">
        <v>169</v>
      </c>
    </row>
    <row r="48" spans="1:18" ht="34.5" customHeight="1" x14ac:dyDescent="0.2">
      <c r="B48" s="15" t="s">
        <v>156</v>
      </c>
      <c r="C48" s="14" t="s">
        <v>141</v>
      </c>
      <c r="D48" s="14" t="s">
        <v>142</v>
      </c>
      <c r="E48" s="43" t="s">
        <v>143</v>
      </c>
      <c r="F48" s="43"/>
      <c r="G48" s="43"/>
      <c r="H48" s="14" t="s">
        <v>144</v>
      </c>
      <c r="I48" s="14" t="s">
        <v>145</v>
      </c>
      <c r="J48" s="14" t="s">
        <v>146</v>
      </c>
      <c r="K48" s="21">
        <v>999700.61</v>
      </c>
      <c r="L48" s="21">
        <v>0</v>
      </c>
      <c r="M48" s="21">
        <v>999700.61</v>
      </c>
      <c r="N48" s="21">
        <v>0</v>
      </c>
      <c r="O48" s="21">
        <v>0</v>
      </c>
      <c r="P48" s="21">
        <v>40000</v>
      </c>
      <c r="Q48" s="17" t="s">
        <v>147</v>
      </c>
      <c r="R48" s="18" t="s">
        <v>169</v>
      </c>
    </row>
    <row r="49" spans="2:18" ht="34.5" customHeight="1" x14ac:dyDescent="0.2">
      <c r="B49" s="15" t="s">
        <v>157</v>
      </c>
      <c r="C49" s="14" t="s">
        <v>141</v>
      </c>
      <c r="D49" s="14" t="s">
        <v>142</v>
      </c>
      <c r="E49" s="43" t="s">
        <v>143</v>
      </c>
      <c r="F49" s="43"/>
      <c r="G49" s="43"/>
      <c r="H49" s="14" t="s">
        <v>144</v>
      </c>
      <c r="I49" s="14" t="s">
        <v>145</v>
      </c>
      <c r="J49" s="14" t="s">
        <v>146</v>
      </c>
      <c r="K49" s="21">
        <v>939520</v>
      </c>
      <c r="L49" s="21">
        <v>0</v>
      </c>
      <c r="M49" s="21">
        <v>939520</v>
      </c>
      <c r="N49" s="21">
        <v>0</v>
      </c>
      <c r="O49" s="21">
        <v>0</v>
      </c>
      <c r="P49" s="21">
        <v>256985</v>
      </c>
      <c r="Q49" s="17" t="s">
        <v>147</v>
      </c>
      <c r="R49" s="18" t="s">
        <v>169</v>
      </c>
    </row>
    <row r="50" spans="2:18" ht="34.5" customHeight="1" x14ac:dyDescent="0.2">
      <c r="B50" s="15" t="s">
        <v>158</v>
      </c>
      <c r="C50" s="14" t="s">
        <v>141</v>
      </c>
      <c r="D50" s="14" t="s">
        <v>142</v>
      </c>
      <c r="E50" s="43" t="s">
        <v>143</v>
      </c>
      <c r="F50" s="43"/>
      <c r="G50" s="43"/>
      <c r="H50" s="14" t="s">
        <v>144</v>
      </c>
      <c r="I50" s="14" t="s">
        <v>145</v>
      </c>
      <c r="J50" s="14" t="s">
        <v>146</v>
      </c>
      <c r="K50" s="21">
        <v>1000000</v>
      </c>
      <c r="L50" s="21">
        <v>0</v>
      </c>
      <c r="M50" s="21">
        <v>1000000</v>
      </c>
      <c r="N50" s="21">
        <v>0</v>
      </c>
      <c r="O50" s="21">
        <v>0</v>
      </c>
      <c r="P50" s="21">
        <v>200000</v>
      </c>
      <c r="Q50" s="17" t="s">
        <v>147</v>
      </c>
      <c r="R50" s="18" t="s">
        <v>169</v>
      </c>
    </row>
    <row r="51" spans="2:18" ht="34.5" customHeight="1" x14ac:dyDescent="0.2">
      <c r="B51" s="15" t="s">
        <v>159</v>
      </c>
      <c r="C51" s="14" t="s">
        <v>141</v>
      </c>
      <c r="D51" s="14" t="s">
        <v>142</v>
      </c>
      <c r="E51" s="43" t="s">
        <v>143</v>
      </c>
      <c r="F51" s="43"/>
      <c r="G51" s="43"/>
      <c r="H51" s="14" t="s">
        <v>144</v>
      </c>
      <c r="I51" s="14" t="s">
        <v>145</v>
      </c>
      <c r="J51" s="14" t="s">
        <v>146</v>
      </c>
      <c r="K51" s="21">
        <v>785060</v>
      </c>
      <c r="L51" s="21">
        <v>0</v>
      </c>
      <c r="M51" s="21">
        <v>785060</v>
      </c>
      <c r="N51" s="21">
        <v>0</v>
      </c>
      <c r="O51" s="21">
        <v>0</v>
      </c>
      <c r="P51" s="21">
        <v>73000</v>
      </c>
      <c r="Q51" s="17" t="s">
        <v>147</v>
      </c>
      <c r="R51" s="18" t="s">
        <v>169</v>
      </c>
    </row>
    <row r="52" spans="2:18" ht="34.5" customHeight="1" x14ac:dyDescent="0.2">
      <c r="B52" s="15" t="s">
        <v>160</v>
      </c>
      <c r="C52" s="14" t="s">
        <v>141</v>
      </c>
      <c r="D52" s="14" t="s">
        <v>142</v>
      </c>
      <c r="E52" s="43" t="s">
        <v>143</v>
      </c>
      <c r="F52" s="43"/>
      <c r="G52" s="43"/>
      <c r="H52" s="14" t="s">
        <v>144</v>
      </c>
      <c r="I52" s="14" t="s">
        <v>145</v>
      </c>
      <c r="J52" s="14" t="s">
        <v>146</v>
      </c>
      <c r="K52" s="21">
        <v>920945</v>
      </c>
      <c r="L52" s="21">
        <v>0</v>
      </c>
      <c r="M52" s="21">
        <v>920945</v>
      </c>
      <c r="N52" s="21">
        <v>0</v>
      </c>
      <c r="O52" s="21">
        <v>0</v>
      </c>
      <c r="P52" s="21">
        <v>613000</v>
      </c>
      <c r="Q52" s="17" t="s">
        <v>147</v>
      </c>
      <c r="R52" s="18" t="s">
        <v>169</v>
      </c>
    </row>
    <row r="53" spans="2:18" ht="34.5" customHeight="1" x14ac:dyDescent="0.2">
      <c r="B53" s="15" t="s">
        <v>161</v>
      </c>
      <c r="C53" s="14" t="s">
        <v>141</v>
      </c>
      <c r="D53" s="14" t="s">
        <v>142</v>
      </c>
      <c r="E53" s="43" t="s">
        <v>143</v>
      </c>
      <c r="F53" s="43"/>
      <c r="G53" s="43"/>
      <c r="H53" s="14" t="s">
        <v>144</v>
      </c>
      <c r="I53" s="14" t="s">
        <v>145</v>
      </c>
      <c r="J53" s="14" t="s">
        <v>146</v>
      </c>
      <c r="K53" s="21">
        <v>980286</v>
      </c>
      <c r="L53" s="21">
        <v>0</v>
      </c>
      <c r="M53" s="21">
        <v>980286</v>
      </c>
      <c r="N53" s="21">
        <v>0</v>
      </c>
      <c r="O53" s="21">
        <v>0</v>
      </c>
      <c r="P53" s="21">
        <v>150000</v>
      </c>
      <c r="Q53" s="17" t="s">
        <v>147</v>
      </c>
      <c r="R53" s="18" t="s">
        <v>150</v>
      </c>
    </row>
  </sheetData>
  <mergeCells count="47">
    <mergeCell ref="Q17:R17"/>
    <mergeCell ref="E52:G52"/>
    <mergeCell ref="E53:G53"/>
    <mergeCell ref="E40:G40"/>
    <mergeCell ref="E41:G41"/>
    <mergeCell ref="E42:G42"/>
    <mergeCell ref="E43:G43"/>
    <mergeCell ref="E44:G44"/>
    <mergeCell ref="E45:G45"/>
    <mergeCell ref="E46:G46"/>
    <mergeCell ref="E47:G47"/>
    <mergeCell ref="E48:G48"/>
    <mergeCell ref="E49:G49"/>
    <mergeCell ref="E50:G50"/>
    <mergeCell ref="E51:G51"/>
    <mergeCell ref="Q10:R10"/>
    <mergeCell ref="Q11:R11"/>
    <mergeCell ref="B8:B12"/>
    <mergeCell ref="Q12:R12"/>
    <mergeCell ref="D8:D13"/>
    <mergeCell ref="Q9:R9"/>
    <mergeCell ref="H4:H39"/>
    <mergeCell ref="J4:J39"/>
    <mergeCell ref="P18:P39"/>
    <mergeCell ref="D4:D7"/>
    <mergeCell ref="C4:C7"/>
    <mergeCell ref="E4:G7"/>
    <mergeCell ref="C8:C39"/>
    <mergeCell ref="D15:D39"/>
    <mergeCell ref="E8:G39"/>
    <mergeCell ref="Q4:R4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Q5:R5"/>
    <mergeCell ref="Q6:R6"/>
    <mergeCell ref="Q7:R7"/>
    <mergeCell ref="R1:R2"/>
    <mergeCell ref="K1:P1"/>
    <mergeCell ref="Q1:Q2"/>
  </mergeCells>
  <hyperlinks>
    <hyperlink ref="Q9" r:id="rId1"/>
    <hyperlink ref="Q26" r:id="rId2"/>
    <hyperlink ref="Q27" r:id="rId3"/>
    <hyperlink ref="Q29" r:id="rId4"/>
    <hyperlink ref="Q30" r:id="rId5"/>
    <hyperlink ref="Q31" r:id="rId6"/>
    <hyperlink ref="Q35" r:id="rId7"/>
    <hyperlink ref="Q36" r:id="rId8"/>
    <hyperlink ref="Q37" r:id="rId9"/>
    <hyperlink ref="Q38" r:id="rId10"/>
    <hyperlink ref="Q39" r:id="rId11"/>
    <hyperlink ref="Q8" r:id="rId12"/>
    <hyperlink ref="Q40" r:id="rId13"/>
    <hyperlink ref="Q41:Q53" r:id="rId14" display="https://disk.yandex.ru/d/RsKt1oroxE956Q"/>
    <hyperlink ref="R14" r:id="rId15"/>
    <hyperlink ref="R53" r:id="rId16"/>
    <hyperlink ref="R20" r:id="rId17"/>
    <hyperlink ref="R40" r:id="rId18"/>
    <hyperlink ref="R41" r:id="rId19"/>
    <hyperlink ref="R43" r:id="rId20"/>
    <hyperlink ref="R44:R45" r:id="rId21" display="https://disk.yandex.ru/d/dOzdwgOYM0tzdg "/>
    <hyperlink ref="R47" r:id="rId22"/>
    <hyperlink ref="R48:R52" r:id="rId23" display="https://disk.yandex.ru/d/dOzdwgOYM0tzdg "/>
    <hyperlink ref="R42" r:id="rId24"/>
    <hyperlink ref="R46" r:id="rId25"/>
    <hyperlink ref="R13" r:id="rId26"/>
    <hyperlink ref="Q13" r:id="rId27"/>
    <hyperlink ref="Q14" r:id="rId28"/>
    <hyperlink ref="Q15" r:id="rId29"/>
    <hyperlink ref="R15" r:id="rId30"/>
    <hyperlink ref="R8" r:id="rId31"/>
    <hyperlink ref="Q10" r:id="rId32"/>
    <hyperlink ref="Q11" r:id="rId33"/>
    <hyperlink ref="Q12" r:id="rId34"/>
    <hyperlink ref="Q16" r:id="rId35"/>
    <hyperlink ref="R16" r:id="rId36"/>
    <hyperlink ref="Q18" r:id="rId37"/>
    <hyperlink ref="R18" r:id="rId38"/>
    <hyperlink ref="Q19" r:id="rId39"/>
    <hyperlink ref="R19" r:id="rId40"/>
    <hyperlink ref="Q20" r:id="rId41"/>
    <hyperlink ref="Q21" r:id="rId42"/>
    <hyperlink ref="R21" r:id="rId43"/>
    <hyperlink ref="Q22" r:id="rId44"/>
    <hyperlink ref="R22" r:id="rId45"/>
    <hyperlink ref="Q23" r:id="rId46"/>
    <hyperlink ref="R23" r:id="rId47"/>
    <hyperlink ref="Q24" r:id="rId48"/>
    <hyperlink ref="R24" r:id="rId49"/>
    <hyperlink ref="Q25" r:id="rId50"/>
    <hyperlink ref="R25" r:id="rId51"/>
    <hyperlink ref="R26" r:id="rId52"/>
    <hyperlink ref="R27" r:id="rId53"/>
    <hyperlink ref="R28" r:id="rId54"/>
    <hyperlink ref="R29" r:id="rId55"/>
    <hyperlink ref="R30" r:id="rId56"/>
    <hyperlink ref="R31" r:id="rId57"/>
    <hyperlink ref="R33" r:id="rId58"/>
    <hyperlink ref="R34" r:id="rId59"/>
    <hyperlink ref="R35" r:id="rId60"/>
    <hyperlink ref="R36" r:id="rId61"/>
    <hyperlink ref="R37" r:id="rId62"/>
    <hyperlink ref="R39" r:id="rId63"/>
    <hyperlink ref="R38" r:id="rId64"/>
    <hyperlink ref="R32" r:id="rId65"/>
    <hyperlink ref="Q28" r:id="rId66"/>
    <hyperlink ref="Q32" r:id="rId67"/>
    <hyperlink ref="Q33" r:id="rId68"/>
    <hyperlink ref="Q34" r:id="rId69"/>
    <hyperlink ref="Q4" r:id="rId70"/>
    <hyperlink ref="Q5" r:id="rId71"/>
    <hyperlink ref="Q6" r:id="rId72"/>
    <hyperlink ref="Q7" r:id="rId73"/>
    <hyperlink ref="Q17" r:id="rId74"/>
  </hyperlinks>
  <pageMargins left="0.7" right="0.7" top="0.75" bottom="0.75" header="0.3" footer="0.3"/>
  <pageSetup paperSize="9" scale="43" orientation="landscape" r:id="rId75"/>
  <rowBreaks count="1" manualBreakCount="1">
    <brk id="39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 год</vt:lpstr>
      <vt:lpstr>'2023 год'!Область_печати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Ивлева Валерия Людвиговна</dc:creator>
  <cp:lastModifiedBy>Asarzhi</cp:lastModifiedBy>
  <cp:lastPrinted>2023-09-29T02:48:43Z</cp:lastPrinted>
  <dcterms:created xsi:type="dcterms:W3CDTF">2023-04-24T04:48:06Z</dcterms:created>
  <dcterms:modified xsi:type="dcterms:W3CDTF">2024-05-07T23:41:49Z</dcterms:modified>
</cp:coreProperties>
</file>