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d2\Документы\Недодел Юлия Сергеевна\Инициативное бюджетирование\"/>
    </mc:Choice>
  </mc:AlternateContent>
  <bookViews>
    <workbookView xWindow="0" yWindow="0" windowWidth="28800" windowHeight="12300"/>
  </bookViews>
  <sheets>
    <sheet name="Лист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3" l="1"/>
  <c r="N8" i="3"/>
  <c r="M8" i="3"/>
  <c r="L8" i="3"/>
  <c r="N9" i="3"/>
  <c r="M9" i="3"/>
  <c r="L9" i="3"/>
  <c r="N13" i="3"/>
  <c r="K13" i="3" s="1"/>
  <c r="M13" i="3"/>
  <c r="K5" i="3"/>
  <c r="K6" i="3"/>
  <c r="K7" i="3"/>
  <c r="K11" i="3"/>
  <c r="K12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4" i="3"/>
  <c r="K9" i="3" l="1"/>
  <c r="K8" i="3"/>
</calcChain>
</file>

<file path=xl/sharedStrings.xml><?xml version="1.0" encoding="utf-8"?>
<sst xmlns="http://schemas.openxmlformats.org/spreadsheetml/2006/main" count="163" uniqueCount="127">
  <si>
    <t>N п/п</t>
  </si>
  <si>
    <t>Наименование объекта, адрес его реализации</t>
  </si>
  <si>
    <t>Форма реализации инициативы граждан (например: рейтинговое голосование о выборе..., встреча с жителями для обсуждения вопроса..., конкурс... и т.п.)</t>
  </si>
  <si>
    <t>Документ, подтверждающий принятое решение о реализации инициативного проекта (указать реквизиты документа, сам документ приложить (в электронном виде) к ответу на запрос или ссылку на его размещение в общем доступе)</t>
  </si>
  <si>
    <t>Информационное сопровождение инициативных проектов (указать в каком СМИ была публикация + ссылки на публикацию)</t>
  </si>
  <si>
    <t>Полное описание проекта (дизайн-проект/смета/и т.п. документ, в котором содержится описание проекта) указать реквизиты документа, сам документ приложить (в электронном виде) к ответу на запрос</t>
  </si>
  <si>
    <t>Координатор проекта</t>
  </si>
  <si>
    <t>Объем финансирования</t>
  </si>
  <si>
    <t>Фото до начала реализации проекта (указать наименование файла с изображением объекта, приложенного в электронном виде)</t>
  </si>
  <si>
    <t>Фото после окончания реализации проекта (указать наименование файла с изображением объекта, приложенного в электронном виде)</t>
  </si>
  <si>
    <t>всего, руб., в т.ч.</t>
  </si>
  <si>
    <t>федеральный бюджет</t>
  </si>
  <si>
    <t>краевой бюджет</t>
  </si>
  <si>
    <t>местный бюджет</t>
  </si>
  <si>
    <t>Документ, определяю-щий форму участия граждан в инициативном проекте (нормативный правовой акт, на основании которого проведены мероприятия, указанные в гр. 4)</t>
  </si>
  <si>
    <t>Нормативный правовой акт, регулирую-щий деятельность по поддержке инициативы граждан (указать реквизиты документа, сам документ приложить (в электронном виде) к ответу на запрос)</t>
  </si>
  <si>
    <t>сквер в районе ул. 2-й Рабочей, дом 4</t>
  </si>
  <si>
    <t>фонтан в пос. Артемовском</t>
  </si>
  <si>
    <t>денежные средства граждан, юридических лиц, индиви-дуальных предприни-мателей</t>
  </si>
  <si>
    <t>неденежные средства граждан, юридических лиц, индивидуаль-ных предпри-нимателей (добровольное имущественное, трудовое участие)</t>
  </si>
  <si>
    <t>Документ, подтвержда-ющий резуль-тат меропри-ятия, указан-ный в гр. 4 (указать рекви-зиты докумен-та (например: протокол встре-чи с жителя-ми/результат голосования и т.п.), сам до-кумент прило-жить (в элект-ронном виде) к ответу на зап-рос или ссылку на его разме-щение в общем доступе)</t>
  </si>
  <si>
    <t>нет, так как работы не начаты</t>
  </si>
  <si>
    <t>https://disk.yandex.ru/d/Iq-QlC4O14TFjA</t>
  </si>
  <si>
    <t>https://disk.yandex.ru/d/JSujXUDLL2A9-g</t>
  </si>
  <si>
    <t>https://disk.yandex.ru/d/5LSky3ywSBUlvQ</t>
  </si>
  <si>
    <t>https://disk.yandex.ru/d/EedsMme7u_igLA</t>
  </si>
  <si>
    <t>прием заявок на сайте минфина "Инициативное бюджетирование"</t>
  </si>
  <si>
    <t>постановлениеПравительства Приморского края от 10.11.2020 № 955-пп «Об отдельных вопросах реализации в Приморском крае проектов инициативного бюджетирования по направлению «Твой проект»</t>
  </si>
  <si>
    <t>937-па от 28.12.2022"Утверждение перечня проектов – победителей, подлежащих реализации на территории Артемовского городского округа и перечня мероприятий, реализуемых в рамках проектов - победителей конкурсного отбора по результатам открытого голосования, в целях софинансирования которых предоставляется субсидия из краевого бюджета бюджету Артемовского городского округа в рамках реализации проектов инициативного бюджетирования по направлению «Твой проект»</t>
  </si>
  <si>
    <t>официальный сайт АГО, Телеграмм</t>
  </si>
  <si>
    <t>Демонтажные работы, планировка и отсыпка скальным грунтом, установка бордюрного камня, подготовка щебеночного основания, асфальтирование, нанесение разметки</t>
  </si>
  <si>
    <t>Демонтажные работы, планировка и отсыпка скальным грунтом, установка бордюрного камня, подготовка щебеночного основания, асфальтирование, установка скамеек и урн для мусора</t>
  </si>
  <si>
    <t>Рекреационная зона русла реки Озерные Ключи</t>
  </si>
  <si>
    <t>г. Артем, ул. Ворошилова, 26</t>
  </si>
  <si>
    <t>г. Артем, ул. Каширская, 43</t>
  </si>
  <si>
    <t>г. Артем, ул. Полевая, 37</t>
  </si>
  <si>
    <t>г. Артем, ул. Ульяновская, 11</t>
  </si>
  <si>
    <t>г. Артем, ул. Братская, 22</t>
  </si>
  <si>
    <t>г. Артем, ул. Братская, 24</t>
  </si>
  <si>
    <t>г. Артем, ул. Кирова, 148</t>
  </si>
  <si>
    <t>г. Артем, ул. Кирова, 150</t>
  </si>
  <si>
    <t>г. Артем, ул. Мурманская, 5/1</t>
  </si>
  <si>
    <t>г. Артем, ул. Уссурийская, 2</t>
  </si>
  <si>
    <t>г. Артем, ул. Уссурийская, 3</t>
  </si>
  <si>
    <t>г. Артем, ул. Уткинская, 2</t>
  </si>
  <si>
    <t>г. Артем, ул. Фрунзе, 42</t>
  </si>
  <si>
    <t>с. Суражевка, ул. Ярославская, 30</t>
  </si>
  <si>
    <t>с. Суражевка, ул. Ярославская, 32</t>
  </si>
  <si>
    <t>с. Суражевка, ул. Ярославская, 36</t>
  </si>
  <si>
    <t>с. Суражевка, ул. Ярославская, 38</t>
  </si>
  <si>
    <t>с. Суражевка, ул. Ярославская, 42</t>
  </si>
  <si>
    <t>с. Суражевка, ул. Ярославская, 44</t>
  </si>
  <si>
    <t>онлайн - голосование</t>
  </si>
  <si>
    <t>заявки от жителейс предоставление протокола общего собрания собственников</t>
  </si>
  <si>
    <t>Алексейко С.С. - и.о. начальника УДДиБ АГО (орган, ответственный за реализацию федеральных и региональных проектов на территории Артемовского городского округа и предоставление в министерство жилищно-коммунального хозяйства Приморского края отчетов в соответствии с Соглашением о предоставлении субсидий, заключенным между министерством ЖКХ Приморского края и администрацией Артемовского городского округа.)Муниципальное казенное учреждение «Управление строительства и капитального ремонта г. Артема» (и.о.директора Матюхина Т.В.. муниципальное казенное учреждение «Управление благоустройства г. Артема» (Моторов В.В.) – орган, ответственный за разработку дизайн-проектов, локально-сметной документации, заключение муниципальных контрактов на осуществление закупок товаров, работ, услуг в соответствии с требованиями Федерального закона от 05.04.2013 № 44-ФЗ «О контрактной системе в сфере закупок товаров, работ, услуг для обеспечения государственных и муниципальных нужд», проведение технического надзора за ходом и качеством выполняемых работ, соблюдением сроков их выполнения при реализации проектов.</t>
  </si>
  <si>
    <t>Устройство навесов (4 шт.), изготовление и монтаж деревянных лестниц на входе в теневой навес, ширина, монтаж кровельного покрытия из профилированного листа, обшивка каркаса стен листами поликарбоната , устройство деревянного декоративного ограждения беседки высотой 0,7м</t>
  </si>
  <si>
    <t>рейтинговое голосование в рамах нацио-нального (федерально-го) проекта</t>
  </si>
  <si>
    <t>Ремонтные работы:разборка и устройство новой железобетонной конструкции(существующие стенки кольца фонтана), устройство бетонного дна кольца фонтана , гидроизоляция, устройство чаш, 3 шт., облицовка поверхностей чаши декоративным природным камнем , замена ХВС,элетричества, подсветка</t>
  </si>
  <si>
    <t xml:space="preserve"> постановление администрации Артемовского городского округа от 13.12.2019 № 2631-па «О порядке формирования муниципальной программы «Формирование современной городской среды Артемовского городского округа» </t>
  </si>
  <si>
    <t xml:space="preserve">постановление администрации Артемовского городского округа от 28.12.2017 № 1622-па «Об утверждении муниципальной программы «Формирование современной городской среды Артемовского городского округа» </t>
  </si>
  <si>
    <t>освещение, видеонаблюдение, озеленение, общестроительные работы</t>
  </si>
  <si>
    <t>ремонт покрытий, устройство мест отдыха, клумб, ландшафтного парка с ростовыми шахматными фигурами, установка скамеек и урн для мусора, освещение, видеонаблюдение.</t>
  </si>
  <si>
    <t>устройство набережной от моста по ул. Кирова до ул. Фрунзе, берегоукрепление променада вдоль мемориала «Вечный огонь» и набережной, устройство пешеходных дорожек, зон отдыха, освещение, озеленение, общестроительные работы, видеонаблюдение</t>
  </si>
  <si>
    <t>установка детской площадки</t>
  </si>
  <si>
    <t>теневые навесы на террито-рии муниципального бюджетного дошкольного образовательного учреж-дения «Детский сад  № 5»                  с. Кневичи Артемовского городского округа</t>
  </si>
  <si>
    <t>плац на территории муни-ципального бюджетного общеобразовательного учреждения «Средняя обще-образовательная школа №18» Артемовского городского округа</t>
  </si>
  <si>
    <t>Территория детского парка,            г. Артем, ул. Кооператив-            ная, 6 3 этап</t>
  </si>
  <si>
    <t>пл. Ленина (центральная часть и территория между ул. Фрунзе и ул. Кирова) в                         г. Артеме 2 этап</t>
  </si>
  <si>
    <t>Площадка для организации детского отдыха в районе                ул. Ангарской, 5, г. Артем</t>
  </si>
  <si>
    <t>Площадка для организации детского отдыха в районе                ул. Черноморской, 4 – 4/1 – 4/2, г. Артем</t>
  </si>
  <si>
    <t>Зона отдыха с озером в районе остановки общест-венного транспорта  «17 км»,                            г. Артем, ул. Кирова, 112</t>
  </si>
  <si>
    <t>ремонт дворовых проездов, установка скамеек и урн для мусора</t>
  </si>
  <si>
    <t>установка детской игровой площадки</t>
  </si>
  <si>
    <t>ремонт дворовых проездов, установка скамеек и урн для мусора, спортивно-игро- вой площадки</t>
  </si>
  <si>
    <t>г. Артем, ул. Фрунзе, 60</t>
  </si>
  <si>
    <t>устройство ливневых лотков, асфа-льтирование дворового проезда, уст-ройство парковки для автомобилей, бельевой площадки, пешеходных дорожек, тротуара, клумб, ограж-дения вдоль тротуара, установка скамеек, ремонт лестничных маршей, освещение, озеленение</t>
  </si>
  <si>
    <t>устройство ливневых лотков, асфа-льтирование дворового проезда, устройство парковки для автомо-билей, бельевой площадки, пешеход-ных дорожек, тротуара, клумб, установка скамеек, ремонт лестнич-ных маршей, освещение, озеленение</t>
  </si>
  <si>
    <t>асфальтирование дворового проезда, устройство тротуара, парковки для автомобилей, пешеходных дорожек, бельевой площадки, скамеек и урн для мусора, детской игровой площад-ки, освещение, озеленение</t>
  </si>
  <si>
    <t>асфальтирование дворового проезда, парковки для автомобилей, скамеек и урн для мусора, озеленение</t>
  </si>
  <si>
    <t>асфальтирование дворового проезда, устройство тротуара, ремонт мостика, парковки для автомобилей, скамеек и урн для мусора</t>
  </si>
  <si>
    <t>асфальтирование дворового проезда, устройство тротуара, парковки для автомобилей, бельевой площадки, площадки накопления ТБО закры-того типа, скамеек и урн для мусора, установка универсальной спортив-ной площадки, освещение, озеленение</t>
  </si>
  <si>
    <t>асфальтирование дворового проезда, устройство тротуара, парковки для автомобилей, пешеходных дорожек, скамеек и урн для мусора, детской площадки, освещение, озеленение</t>
  </si>
  <si>
    <t>асфальтирование дворового проезда, парковки для автомобилей, пешеход-ных дорожек, установка скамеек и урн для мусора, универсальной спортивной площадки, освещение, озеленение</t>
  </si>
  <si>
    <t>асфальтирование дворового проезда, устройство тротуара, парковки для автомобилей, пешеходных дорожек, скамеек и урн для мусора, универ-сальной спортивной площадки, освещение, озеленение</t>
  </si>
  <si>
    <t>с. Суражевка, ул. Ярославская, 46</t>
  </si>
  <si>
    <t>с. Суражевка, ул. Ярославская, 48</t>
  </si>
  <si>
    <t>асфальтирование дворового проезда, уст-ройство тротуара, парковки для автомобилей, скамеек и урн для мусора, бельевой площадки, озеленение</t>
  </si>
  <si>
    <t>асфальтирование дворового проезда, устройство тротуара, парковки для автомобилей, пешеходных дорожек, скамеек и урн для мусора, универ-сальной спортивной площадки и спортивной площадки (воркаута), освещение, озеленение</t>
  </si>
  <si>
    <t>асфальтирование дворового проезда, устройство тротуара, скамеек и урн для мусора, озеленение</t>
  </si>
  <si>
    <t>асфальтирование дворового проезда, устройство парковки для автомоби-лей, скамеек и урн для мусора, ливневых лотков, озеленение</t>
  </si>
  <si>
    <t>ремонт ливневой системы, асфаль-тирование дворового проезда, устрой-ство парковки для автомобилей, скамеек и урн для мусора, лестничных маршей, озеленение</t>
  </si>
  <si>
    <t>асфальтирование дворового проезда, устройство парковки для автомоби-лей, ремонт ливневой системы, установка скамеек и урн для мусора, бельевой площадки, лестничных маршей, площадки накопления ТБО закрытого типа для группы домов, озеленение</t>
  </si>
  <si>
    <t>асфальтирование дворового проезда, устройство парковки для автомоби-лей, ремонт ливневой системы, подпорной стены, установка скамеек и урн для мусора, бельевой площадки, лестничных маршей, пло-щадки накопления ТБО закрытого типа для группы домов, озеленение</t>
  </si>
  <si>
    <t>асфальтирование дворового проезда, устройство тротуара, парковки для автомобилей, пешеходных дорожек, ливневых лотков, лестничных маршей, скамеек и урн для мусора, бельевой площадки, зоны отдыха, площадки накопления ТБО закрытого типа для группы домов, озеленение</t>
  </si>
  <si>
    <t>нет</t>
  </si>
  <si>
    <t>проведение субботников, участие в озеленении территорий</t>
  </si>
  <si>
    <t>участие предпринимателей в установке на подготовленной бетонной площадке ростовых шахматных фигур</t>
  </si>
  <si>
    <t>озеленение, видеонаблюдение</t>
  </si>
  <si>
    <t>https://disk.yandex.ru/d/NJJwzUHECMWjpg</t>
  </si>
  <si>
    <t>https://disk.yandex.ru/d/dt9UZYxDvn8Daw</t>
  </si>
  <si>
    <t>https://disk.yandex.ru/d/-yFmkJ1YmOYuzg</t>
  </si>
  <si>
    <t>https://disk.yandex.ru/d/V0a3LKAwUjA9qA</t>
  </si>
  <si>
    <t>https://disk.yandex.ru/d/eF1IfXd1_eBq7g</t>
  </si>
  <si>
    <t>https://disk.yandex.ru/d/qIHvhZ57saBE7g</t>
  </si>
  <si>
    <t>https://disk.yandex.ru/d/62RekiEQtdq2hA</t>
  </si>
  <si>
    <t>https://disk.yandex.ru/d/AfA8SnKfUWl-qQ</t>
  </si>
  <si>
    <t>https://disk.yandex.ru/d/HWTcNy3o8DVmRg</t>
  </si>
  <si>
    <t>https://disk.yandex.ru/d/yYwEI8zNeO4DTg</t>
  </si>
  <si>
    <t>https://disk.yandex.ru/d/JIB1d1HBqfVBiA</t>
  </si>
  <si>
    <t>https://disk.yandex.ru/d/CyYwfzGsGcCyXw</t>
  </si>
  <si>
    <t>https://disk.yandex.ru/d/ckYoRUhnX0GjpQ</t>
  </si>
  <si>
    <t>https://disk.yandex.ru/d/wrFPrAEGt7-zig</t>
  </si>
  <si>
    <t>https://disk.yandex.ru/d/wUriOkcOK91kXQ</t>
  </si>
  <si>
    <t>https://disk.yandex.ru/d/34sUwRg8GwcLdQ</t>
  </si>
  <si>
    <t>https://disk.yandex.ru/d/3Ox7sQ0DiPb8OA</t>
  </si>
  <si>
    <t>работы не завершены</t>
  </si>
  <si>
    <t>https://disk.yandex.ru/d/BHueXHzBAGv4sw</t>
  </si>
  <si>
    <t>https://disk.yandex.ru/d/_1xRcUbtcvk8Kw</t>
  </si>
  <si>
    <t>https://disk.yandex.ru/d/TsHuKorqxUd5_Q</t>
  </si>
  <si>
    <t>https://disk.yandex.ru/d/NLzKIDzit2Cb2Q</t>
  </si>
  <si>
    <t>https://disk.yandex.ru/d/AI1PnhXrcro3Bw</t>
  </si>
  <si>
    <t>https://disk.yandex.ru/d/ToPT74_mjz4n0w</t>
  </si>
  <si>
    <t>https://disk.yandex.ru/d/vzBQ0aCS8AUdAQ</t>
  </si>
  <si>
    <t>https://disk.yandex.ru/d/MjSoC6Ntzrc9bg</t>
  </si>
  <si>
    <t>контракты еще не заключены</t>
  </si>
  <si>
    <t>https://disk.yandex.ru/i/p9QYtmzyPJ_OsQ</t>
  </si>
  <si>
    <t>https://disk.yandex.ru/d/N3ZsCzmRVaUaHw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</si>
</sst>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3" fillId="0" borderId="21" xfId="0" applyNumberFormat="1" applyFont="1" applyBorder="1" applyAlignment="1">
      <alignment vertical="center" wrapText="1"/>
    </xf>
    <xf numFmtId="3" fontId="3" fillId="0" borderId="11" xfId="0" applyNumberFormat="1" applyFont="1" applyFill="1" applyBorder="1" applyAlignment="1">
      <alignment vertical="center" wrapText="1"/>
    </xf>
    <xf numFmtId="0" fontId="2" fillId="2" borderId="1" xfId="2" applyFill="1" applyBorder="1" applyAlignment="1">
      <alignment horizontal="left" vertical="center" wrapText="1" readingOrder="1"/>
    </xf>
    <xf numFmtId="0" fontId="2" fillId="0" borderId="1" xfId="2" applyBorder="1" applyAlignment="1">
      <alignment wrapText="1"/>
    </xf>
    <xf numFmtId="0" fontId="2" fillId="2" borderId="1" xfId="2" applyFill="1" applyBorder="1" applyAlignment="1">
      <alignment horizontal="left" vertical="center" wrapText="1"/>
    </xf>
    <xf numFmtId="0" fontId="2" fillId="0" borderId="1" xfId="2" applyBorder="1" applyAlignment="1">
      <alignment vertical="center" wrapText="1"/>
    </xf>
    <xf numFmtId="0" fontId="2" fillId="0" borderId="1" xfId="2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k.yandex.ru/d/V0a3LKAwUjA9qA" TargetMode="External"/><Relationship Id="rId13" Type="http://schemas.openxmlformats.org/officeDocument/2006/relationships/hyperlink" Target="https://disk.yandex.ru/d/34sUwRg8GwcLdQ" TargetMode="External"/><Relationship Id="rId3" Type="http://schemas.openxmlformats.org/officeDocument/2006/relationships/hyperlink" Target="https://disk.yandex.ru/d/JSujXUDLL2A9-g" TargetMode="External"/><Relationship Id="rId7" Type="http://schemas.openxmlformats.org/officeDocument/2006/relationships/hyperlink" Target="https://disk.yandex.ru/d/EedsMme7u_igLA" TargetMode="External"/><Relationship Id="rId12" Type="http://schemas.openxmlformats.org/officeDocument/2006/relationships/hyperlink" Target="https://disk.yandex.ru/d/wUriOkcOK91kXQ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isk.yandex.ru/d/JSujXUDLL2A9-g" TargetMode="External"/><Relationship Id="rId16" Type="http://schemas.openxmlformats.org/officeDocument/2006/relationships/hyperlink" Target="https://disk.yandex.ru/d/vzBQ0aCS8AUdAQ" TargetMode="External"/><Relationship Id="rId1" Type="http://schemas.openxmlformats.org/officeDocument/2006/relationships/hyperlink" Target="https://disk.yandex.ru/d/Iq-QlC4O14TFjA" TargetMode="External"/><Relationship Id="rId6" Type="http://schemas.openxmlformats.org/officeDocument/2006/relationships/hyperlink" Target="https://disk.yandex.ru/d/EedsMme7u_igLA" TargetMode="External"/><Relationship Id="rId11" Type="http://schemas.openxmlformats.org/officeDocument/2006/relationships/hyperlink" Target="https://disk.yandex.ru/d/wrFPrAEGt7-zig" TargetMode="External"/><Relationship Id="rId5" Type="http://schemas.openxmlformats.org/officeDocument/2006/relationships/hyperlink" Target="https://disk.yandex.ru/d/5LSky3ywSBUlvQ" TargetMode="External"/><Relationship Id="rId15" Type="http://schemas.openxmlformats.org/officeDocument/2006/relationships/hyperlink" Target="https://disk.yandex.ru/d/ToPT74_mjz4n0w" TargetMode="External"/><Relationship Id="rId10" Type="http://schemas.openxmlformats.org/officeDocument/2006/relationships/hyperlink" Target="https://disk.yandex.ru/d/ckYoRUhnX0GjpQ" TargetMode="External"/><Relationship Id="rId4" Type="http://schemas.openxmlformats.org/officeDocument/2006/relationships/hyperlink" Target="https://disk.yandex.ru/d/5LSky3ywSBUlvQ" TargetMode="External"/><Relationship Id="rId9" Type="http://schemas.openxmlformats.org/officeDocument/2006/relationships/hyperlink" Target="https://disk.yandex.ru/d/eF1IfXd1_eBq7g" TargetMode="External"/><Relationship Id="rId14" Type="http://schemas.openxmlformats.org/officeDocument/2006/relationships/hyperlink" Target="https://disk.yandex.ru/d/3Ox7sQ0DiPb8O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topLeftCell="F1" zoomScaleNormal="100" zoomScaleSheetLayoutView="100" workbookViewId="0">
      <selection activeCell="X8" sqref="X8"/>
    </sheetView>
  </sheetViews>
  <sheetFormatPr defaultRowHeight="15" x14ac:dyDescent="0.25"/>
  <cols>
    <col min="1" max="1" width="8.42578125" customWidth="1"/>
    <col min="2" max="2" width="24.42578125" customWidth="1"/>
    <col min="3" max="3" width="14.5703125" customWidth="1"/>
    <col min="4" max="4" width="12.7109375" customWidth="1"/>
    <col min="5" max="5" width="13.28515625" customWidth="1"/>
    <col min="6" max="6" width="11.7109375" customWidth="1"/>
    <col min="7" max="7" width="12.5703125" customWidth="1"/>
    <col min="8" max="8" width="14.5703125" customWidth="1"/>
    <col min="9" max="9" width="30.85546875" customWidth="1"/>
    <col min="10" max="10" width="15.5703125" customWidth="1"/>
    <col min="11" max="12" width="11.7109375" bestFit="1" customWidth="1"/>
    <col min="13" max="13" width="11.28515625" bestFit="1" customWidth="1"/>
    <col min="15" max="15" width="11.85546875" customWidth="1"/>
    <col min="16" max="16" width="16.7109375" customWidth="1"/>
    <col min="17" max="17" width="27.140625" customWidth="1"/>
    <col min="18" max="18" width="26" customWidth="1"/>
  </cols>
  <sheetData>
    <row r="1" spans="1:18" ht="18" customHeight="1" thickBot="1" x14ac:dyDescent="0.3">
      <c r="A1" s="39" t="s">
        <v>0</v>
      </c>
      <c r="B1" s="39" t="s">
        <v>1</v>
      </c>
      <c r="C1" s="39" t="s">
        <v>14</v>
      </c>
      <c r="D1" s="39" t="s">
        <v>2</v>
      </c>
      <c r="E1" s="39" t="s">
        <v>20</v>
      </c>
      <c r="F1" s="39" t="s">
        <v>15</v>
      </c>
      <c r="G1" s="39" t="s">
        <v>3</v>
      </c>
      <c r="H1" s="39" t="s">
        <v>4</v>
      </c>
      <c r="I1" s="39" t="s">
        <v>5</v>
      </c>
      <c r="J1" s="39" t="s">
        <v>6</v>
      </c>
      <c r="K1" s="57" t="s">
        <v>7</v>
      </c>
      <c r="L1" s="58"/>
      <c r="M1" s="58"/>
      <c r="N1" s="58"/>
      <c r="O1" s="58"/>
      <c r="P1" s="59"/>
      <c r="Q1" s="39" t="s">
        <v>8</v>
      </c>
      <c r="R1" s="39" t="s">
        <v>9</v>
      </c>
    </row>
    <row r="2" spans="1:18" ht="266.25" customHeight="1" thickBo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1" t="s">
        <v>10</v>
      </c>
      <c r="L2" s="1" t="s">
        <v>11</v>
      </c>
      <c r="M2" s="1" t="s">
        <v>12</v>
      </c>
      <c r="N2" s="1" t="s">
        <v>13</v>
      </c>
      <c r="O2" s="1" t="s">
        <v>18</v>
      </c>
      <c r="P2" s="1" t="s">
        <v>19</v>
      </c>
      <c r="Q2" s="40"/>
      <c r="R2" s="40"/>
    </row>
    <row r="3" spans="1:18" x14ac:dyDescent="0.25">
      <c r="A3" s="4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15">
        <v>12</v>
      </c>
      <c r="M3" s="15">
        <v>13</v>
      </c>
      <c r="N3" s="15">
        <v>14</v>
      </c>
      <c r="O3" s="15">
        <v>15</v>
      </c>
      <c r="P3" s="15">
        <v>16</v>
      </c>
      <c r="Q3" s="15">
        <v>17</v>
      </c>
      <c r="R3" s="15">
        <v>18</v>
      </c>
    </row>
    <row r="4" spans="1:18" ht="112.5" customHeight="1" x14ac:dyDescent="0.25">
      <c r="A4" s="3">
        <v>1</v>
      </c>
      <c r="B4" s="16" t="s">
        <v>64</v>
      </c>
      <c r="C4" s="35" t="s">
        <v>27</v>
      </c>
      <c r="D4" s="35" t="s">
        <v>26</v>
      </c>
      <c r="E4" s="32" t="s">
        <v>28</v>
      </c>
      <c r="F4" s="42"/>
      <c r="G4" s="43"/>
      <c r="H4" s="32" t="s">
        <v>29</v>
      </c>
      <c r="I4" s="16" t="s">
        <v>55</v>
      </c>
      <c r="J4" s="35" t="s">
        <v>54</v>
      </c>
      <c r="K4" s="25">
        <f>L4+M4+N4</f>
        <v>3030303.03</v>
      </c>
      <c r="L4" s="16">
        <v>0</v>
      </c>
      <c r="M4" s="18">
        <v>3000000</v>
      </c>
      <c r="N4" s="17">
        <v>30303.03</v>
      </c>
      <c r="O4" s="16">
        <v>0</v>
      </c>
      <c r="P4" s="16">
        <v>0</v>
      </c>
      <c r="Q4" s="30" t="s">
        <v>22</v>
      </c>
      <c r="R4" s="16" t="s">
        <v>21</v>
      </c>
    </row>
    <row r="5" spans="1:18" ht="89.25" x14ac:dyDescent="0.25">
      <c r="A5" s="3">
        <v>2</v>
      </c>
      <c r="B5" s="16" t="s">
        <v>65</v>
      </c>
      <c r="C5" s="35"/>
      <c r="D5" s="35"/>
      <c r="E5" s="33"/>
      <c r="F5" s="44"/>
      <c r="G5" s="45"/>
      <c r="H5" s="33"/>
      <c r="I5" s="16" t="s">
        <v>30</v>
      </c>
      <c r="J5" s="35"/>
      <c r="K5" s="25">
        <f t="shared" ref="K5:K35" si="0">L5+M5+N5</f>
        <v>3030303.03</v>
      </c>
      <c r="L5" s="17">
        <v>0</v>
      </c>
      <c r="M5" s="18">
        <v>3000000</v>
      </c>
      <c r="N5" s="17">
        <v>30303.03</v>
      </c>
      <c r="O5" s="16">
        <v>0</v>
      </c>
      <c r="P5" s="16">
        <v>0</v>
      </c>
      <c r="Q5" s="19" t="s">
        <v>23</v>
      </c>
      <c r="R5" s="19" t="s">
        <v>23</v>
      </c>
    </row>
    <row r="6" spans="1:18" ht="75" customHeight="1" x14ac:dyDescent="0.25">
      <c r="A6" s="3">
        <v>3</v>
      </c>
      <c r="B6" s="16" t="s">
        <v>16</v>
      </c>
      <c r="C6" s="35"/>
      <c r="D6" s="35"/>
      <c r="E6" s="33"/>
      <c r="F6" s="44"/>
      <c r="G6" s="45"/>
      <c r="H6" s="33"/>
      <c r="I6" s="16" t="s">
        <v>31</v>
      </c>
      <c r="J6" s="35"/>
      <c r="K6" s="25">
        <f t="shared" si="0"/>
        <v>3030303.03</v>
      </c>
      <c r="L6" s="17">
        <v>0</v>
      </c>
      <c r="M6" s="18">
        <v>3000000</v>
      </c>
      <c r="N6" s="17">
        <v>30303.03</v>
      </c>
      <c r="O6" s="16">
        <v>0</v>
      </c>
      <c r="P6" s="16">
        <v>0</v>
      </c>
      <c r="Q6" s="19" t="s">
        <v>24</v>
      </c>
      <c r="R6" s="19" t="s">
        <v>24</v>
      </c>
    </row>
    <row r="7" spans="1:18" ht="114.75" x14ac:dyDescent="0.25">
      <c r="A7" s="3">
        <v>4</v>
      </c>
      <c r="B7" s="16" t="s">
        <v>17</v>
      </c>
      <c r="C7" s="35"/>
      <c r="D7" s="35"/>
      <c r="E7" s="34"/>
      <c r="F7" s="46"/>
      <c r="G7" s="47"/>
      <c r="H7" s="33"/>
      <c r="I7" s="16" t="s">
        <v>57</v>
      </c>
      <c r="J7" s="35"/>
      <c r="K7" s="25">
        <f t="shared" si="0"/>
        <v>3030303.03</v>
      </c>
      <c r="L7" s="17">
        <v>0</v>
      </c>
      <c r="M7" s="18">
        <v>3000000</v>
      </c>
      <c r="N7" s="17">
        <v>30303.03</v>
      </c>
      <c r="O7" s="16">
        <v>0</v>
      </c>
      <c r="P7" s="16">
        <v>0</v>
      </c>
      <c r="Q7" s="19" t="s">
        <v>25</v>
      </c>
      <c r="R7" s="19" t="s">
        <v>25</v>
      </c>
    </row>
    <row r="8" spans="1:18" ht="41.25" customHeight="1" x14ac:dyDescent="0.25">
      <c r="A8" s="5">
        <v>5</v>
      </c>
      <c r="B8" s="5" t="s">
        <v>66</v>
      </c>
      <c r="C8" s="36" t="s">
        <v>58</v>
      </c>
      <c r="D8" s="41" t="s">
        <v>56</v>
      </c>
      <c r="E8" s="48" t="s">
        <v>59</v>
      </c>
      <c r="F8" s="49"/>
      <c r="G8" s="50"/>
      <c r="H8" s="33"/>
      <c r="I8" s="20" t="s">
        <v>60</v>
      </c>
      <c r="J8" s="35"/>
      <c r="K8" s="25">
        <f t="shared" si="0"/>
        <v>28088767.989999998</v>
      </c>
      <c r="L8" s="17">
        <f>13194132.58+5600577.07+3387934.59+1727060.75+121165.73</f>
        <v>24030870.719999999</v>
      </c>
      <c r="M8" s="18">
        <f>1428192.11+453960+1070769.18+388000+269268.01+114297.49+69141.52+35246.14+2472.77</f>
        <v>3831347.22</v>
      </c>
      <c r="N8" s="18">
        <f>44170.89+14040+33116.57+12000+67655.28+28717.96+17372.24+8855.81+621.3</f>
        <v>226550.04999999996</v>
      </c>
      <c r="O8" s="18">
        <v>0</v>
      </c>
      <c r="P8" s="5" t="s">
        <v>94</v>
      </c>
      <c r="Q8" s="31" t="s">
        <v>121</v>
      </c>
      <c r="R8" s="5" t="s">
        <v>115</v>
      </c>
    </row>
    <row r="9" spans="1:18" ht="89.25" customHeight="1" x14ac:dyDescent="0.25">
      <c r="A9" s="5">
        <v>6</v>
      </c>
      <c r="B9" s="5" t="s">
        <v>67</v>
      </c>
      <c r="C9" s="37"/>
      <c r="D9" s="41"/>
      <c r="E9" s="51"/>
      <c r="F9" s="52"/>
      <c r="G9" s="53"/>
      <c r="H9" s="33"/>
      <c r="I9" s="20" t="s">
        <v>61</v>
      </c>
      <c r="J9" s="35"/>
      <c r="K9" s="25">
        <f t="shared" si="0"/>
        <v>11057623.199999999</v>
      </c>
      <c r="L9" s="17">
        <f>9581062.69</f>
        <v>9581062.6899999995</v>
      </c>
      <c r="M9" s="18">
        <f>194000+421950+195531.89</f>
        <v>811481.89</v>
      </c>
      <c r="N9" s="18">
        <f>194000+421950+49128.62</f>
        <v>665078.62</v>
      </c>
      <c r="O9" s="18">
        <v>0</v>
      </c>
      <c r="P9" s="5" t="s">
        <v>96</v>
      </c>
      <c r="Q9" s="31" t="s">
        <v>122</v>
      </c>
      <c r="R9" s="6" t="s">
        <v>115</v>
      </c>
    </row>
    <row r="10" spans="1:18" ht="111" customHeight="1" x14ac:dyDescent="0.25">
      <c r="A10" s="7">
        <v>7</v>
      </c>
      <c r="B10" s="8" t="s">
        <v>32</v>
      </c>
      <c r="C10" s="37"/>
      <c r="D10" s="23" t="s">
        <v>52</v>
      </c>
      <c r="E10" s="51"/>
      <c r="F10" s="52"/>
      <c r="G10" s="53"/>
      <c r="H10" s="33"/>
      <c r="I10" s="21" t="s">
        <v>62</v>
      </c>
      <c r="J10" s="35"/>
      <c r="K10" s="25">
        <f t="shared" si="0"/>
        <v>128178970</v>
      </c>
      <c r="L10" s="17">
        <v>106000000</v>
      </c>
      <c r="M10" s="26">
        <v>0</v>
      </c>
      <c r="N10" s="18">
        <v>22178970</v>
      </c>
      <c r="O10" s="18">
        <v>0</v>
      </c>
      <c r="P10" s="13" t="s">
        <v>94</v>
      </c>
      <c r="Q10" s="9" t="s">
        <v>123</v>
      </c>
      <c r="R10" s="6" t="s">
        <v>115</v>
      </c>
    </row>
    <row r="11" spans="1:18" ht="42" customHeight="1" x14ac:dyDescent="0.25">
      <c r="A11" s="7">
        <v>8</v>
      </c>
      <c r="B11" s="10" t="s">
        <v>68</v>
      </c>
      <c r="C11" s="37"/>
      <c r="D11" s="36" t="s">
        <v>53</v>
      </c>
      <c r="E11" s="51"/>
      <c r="F11" s="52"/>
      <c r="G11" s="53"/>
      <c r="H11" s="33"/>
      <c r="I11" s="22" t="s">
        <v>63</v>
      </c>
      <c r="J11" s="35"/>
      <c r="K11" s="25">
        <f t="shared" si="0"/>
        <v>1545909.67</v>
      </c>
      <c r="L11" s="17">
        <v>0</v>
      </c>
      <c r="M11" s="17">
        <v>1499622.38</v>
      </c>
      <c r="N11" s="17">
        <v>46287.29</v>
      </c>
      <c r="O11" s="18">
        <v>0</v>
      </c>
      <c r="P11" s="13" t="s">
        <v>94</v>
      </c>
      <c r="Q11" s="9" t="s">
        <v>125</v>
      </c>
      <c r="R11" s="6" t="s">
        <v>124</v>
      </c>
    </row>
    <row r="12" spans="1:18" ht="52.5" customHeight="1" x14ac:dyDescent="0.25">
      <c r="A12" s="7">
        <v>9</v>
      </c>
      <c r="B12" s="10" t="s">
        <v>69</v>
      </c>
      <c r="C12" s="37"/>
      <c r="D12" s="37"/>
      <c r="E12" s="51"/>
      <c r="F12" s="52"/>
      <c r="G12" s="53"/>
      <c r="H12" s="33"/>
      <c r="I12" s="22" t="s">
        <v>63</v>
      </c>
      <c r="J12" s="35"/>
      <c r="K12" s="25">
        <f t="shared" si="0"/>
        <v>1120437.3400000001</v>
      </c>
      <c r="L12" s="17">
        <v>0</v>
      </c>
      <c r="M12" s="17">
        <v>1086824.22</v>
      </c>
      <c r="N12" s="17">
        <v>33613.120000000003</v>
      </c>
      <c r="O12" s="18">
        <v>0</v>
      </c>
      <c r="P12" s="13" t="s">
        <v>94</v>
      </c>
      <c r="Q12" s="9" t="s">
        <v>126</v>
      </c>
      <c r="R12" s="6" t="s">
        <v>124</v>
      </c>
    </row>
    <row r="13" spans="1:18" ht="55.5" customHeight="1" x14ac:dyDescent="0.25">
      <c r="A13" s="7">
        <v>10</v>
      </c>
      <c r="B13" s="11" t="s">
        <v>70</v>
      </c>
      <c r="C13" s="37"/>
      <c r="D13" s="37"/>
      <c r="E13" s="51"/>
      <c r="F13" s="52"/>
      <c r="G13" s="53"/>
      <c r="H13" s="33"/>
      <c r="I13" s="24" t="s">
        <v>97</v>
      </c>
      <c r="J13" s="35"/>
      <c r="K13" s="25">
        <f t="shared" si="0"/>
        <v>1033000</v>
      </c>
      <c r="L13" s="17">
        <v>0</v>
      </c>
      <c r="M13" s="17">
        <f>774060+227950</f>
        <v>1002010</v>
      </c>
      <c r="N13" s="17">
        <f>23940+7050</f>
        <v>30990</v>
      </c>
      <c r="O13" s="18">
        <v>0</v>
      </c>
      <c r="P13" s="13" t="s">
        <v>94</v>
      </c>
      <c r="Q13" s="9"/>
      <c r="R13" s="6" t="s">
        <v>115</v>
      </c>
    </row>
    <row r="14" spans="1:18" ht="25.5" x14ac:dyDescent="0.25">
      <c r="A14" s="7">
        <v>11</v>
      </c>
      <c r="B14" s="12" t="s">
        <v>33</v>
      </c>
      <c r="C14" s="37"/>
      <c r="D14" s="37"/>
      <c r="E14" s="51"/>
      <c r="F14" s="52"/>
      <c r="G14" s="53"/>
      <c r="H14" s="33"/>
      <c r="I14" s="16" t="s">
        <v>71</v>
      </c>
      <c r="J14" s="35"/>
      <c r="K14" s="25">
        <f t="shared" si="0"/>
        <v>3575978.77</v>
      </c>
      <c r="L14" s="17">
        <v>0</v>
      </c>
      <c r="M14" s="17">
        <v>3468730.88</v>
      </c>
      <c r="N14" s="17">
        <v>107247.89</v>
      </c>
      <c r="O14" s="18">
        <v>0</v>
      </c>
      <c r="P14" s="36" t="s">
        <v>95</v>
      </c>
      <c r="Q14" s="9" t="s">
        <v>116</v>
      </c>
      <c r="R14" s="6" t="s">
        <v>115</v>
      </c>
    </row>
    <row r="15" spans="1:18" ht="25.5" x14ac:dyDescent="0.25">
      <c r="A15" s="13">
        <v>12</v>
      </c>
      <c r="B15" s="12" t="s">
        <v>34</v>
      </c>
      <c r="C15" s="37"/>
      <c r="D15" s="37"/>
      <c r="E15" s="51"/>
      <c r="F15" s="52"/>
      <c r="G15" s="53"/>
      <c r="H15" s="33"/>
      <c r="I15" s="16" t="s">
        <v>71</v>
      </c>
      <c r="J15" s="35"/>
      <c r="K15" s="25">
        <f t="shared" si="0"/>
        <v>2510642.7999999998</v>
      </c>
      <c r="L15" s="17">
        <v>0</v>
      </c>
      <c r="M15" s="17">
        <v>2435292.04</v>
      </c>
      <c r="N15" s="17">
        <v>75350.759999999995</v>
      </c>
      <c r="O15" s="18">
        <v>0</v>
      </c>
      <c r="P15" s="37"/>
      <c r="Q15" s="9" t="s">
        <v>117</v>
      </c>
      <c r="R15" s="6" t="s">
        <v>115</v>
      </c>
    </row>
    <row r="16" spans="1:18" ht="25.5" x14ac:dyDescent="0.25">
      <c r="A16" s="13">
        <v>13</v>
      </c>
      <c r="B16" s="12" t="s">
        <v>35</v>
      </c>
      <c r="C16" s="37"/>
      <c r="D16" s="37"/>
      <c r="E16" s="51"/>
      <c r="F16" s="52"/>
      <c r="G16" s="53"/>
      <c r="H16" s="33"/>
      <c r="I16" s="16" t="s">
        <v>72</v>
      </c>
      <c r="J16" s="35"/>
      <c r="K16" s="25">
        <f t="shared" si="0"/>
        <v>2884777.16</v>
      </c>
      <c r="L16" s="17">
        <v>0</v>
      </c>
      <c r="M16" s="17">
        <v>2798233.85</v>
      </c>
      <c r="N16" s="17">
        <v>86543.31</v>
      </c>
      <c r="O16" s="18">
        <v>0</v>
      </c>
      <c r="P16" s="37"/>
      <c r="Q16" s="9" t="s">
        <v>118</v>
      </c>
      <c r="R16" s="6" t="s">
        <v>115</v>
      </c>
    </row>
    <row r="17" spans="1:18" ht="51" x14ac:dyDescent="0.25">
      <c r="A17" s="13">
        <v>14</v>
      </c>
      <c r="B17" s="12" t="s">
        <v>36</v>
      </c>
      <c r="C17" s="37"/>
      <c r="D17" s="37"/>
      <c r="E17" s="51"/>
      <c r="F17" s="52"/>
      <c r="G17" s="53"/>
      <c r="H17" s="33"/>
      <c r="I17" s="16" t="s">
        <v>73</v>
      </c>
      <c r="J17" s="35"/>
      <c r="K17" s="25">
        <f t="shared" si="0"/>
        <v>7008632.1200000001</v>
      </c>
      <c r="L17" s="17">
        <v>0</v>
      </c>
      <c r="M17" s="17">
        <v>6798373.1600000001</v>
      </c>
      <c r="N17" s="17">
        <v>210258.96</v>
      </c>
      <c r="O17" s="18">
        <v>0</v>
      </c>
      <c r="P17" s="37"/>
      <c r="Q17" s="9" t="s">
        <v>119</v>
      </c>
      <c r="R17" s="6" t="s">
        <v>115</v>
      </c>
    </row>
    <row r="18" spans="1:18" ht="51" x14ac:dyDescent="0.25">
      <c r="A18" s="13">
        <v>15</v>
      </c>
      <c r="B18" s="12" t="s">
        <v>74</v>
      </c>
      <c r="C18" s="37"/>
      <c r="D18" s="37"/>
      <c r="E18" s="51"/>
      <c r="F18" s="52"/>
      <c r="G18" s="53"/>
      <c r="H18" s="33"/>
      <c r="I18" s="16" t="s">
        <v>73</v>
      </c>
      <c r="J18" s="35"/>
      <c r="K18" s="25">
        <f t="shared" si="0"/>
        <v>7603419.8499999996</v>
      </c>
      <c r="L18" s="17">
        <v>0</v>
      </c>
      <c r="M18" s="17">
        <v>7375317.25</v>
      </c>
      <c r="N18" s="17">
        <v>228102.6</v>
      </c>
      <c r="O18" s="18">
        <v>0</v>
      </c>
      <c r="P18" s="37"/>
      <c r="Q18" s="9" t="s">
        <v>120</v>
      </c>
      <c r="R18" s="6" t="s">
        <v>115</v>
      </c>
    </row>
    <row r="19" spans="1:18" ht="102" x14ac:dyDescent="0.25">
      <c r="A19" s="13">
        <v>16</v>
      </c>
      <c r="B19" s="12" t="s">
        <v>37</v>
      </c>
      <c r="C19" s="37"/>
      <c r="D19" s="37"/>
      <c r="E19" s="51"/>
      <c r="F19" s="52"/>
      <c r="G19" s="53"/>
      <c r="H19" s="33"/>
      <c r="I19" s="16" t="s">
        <v>75</v>
      </c>
      <c r="J19" s="35"/>
      <c r="K19" s="25">
        <f t="shared" si="0"/>
        <v>1657424.31</v>
      </c>
      <c r="L19" s="17">
        <v>1640850.07</v>
      </c>
      <c r="M19" s="18">
        <v>0</v>
      </c>
      <c r="N19" s="17">
        <v>16574.240000000002</v>
      </c>
      <c r="O19" s="18">
        <v>0</v>
      </c>
      <c r="P19" s="37"/>
      <c r="Q19" s="28" t="s">
        <v>98</v>
      </c>
      <c r="R19" s="6" t="s">
        <v>115</v>
      </c>
    </row>
    <row r="20" spans="1:18" ht="93" customHeight="1" x14ac:dyDescent="0.25">
      <c r="A20" s="13">
        <v>17</v>
      </c>
      <c r="B20" s="14" t="s">
        <v>38</v>
      </c>
      <c r="C20" s="37"/>
      <c r="D20" s="37"/>
      <c r="E20" s="51"/>
      <c r="F20" s="52"/>
      <c r="G20" s="53"/>
      <c r="H20" s="33"/>
      <c r="I20" s="16" t="s">
        <v>76</v>
      </c>
      <c r="J20" s="35"/>
      <c r="K20" s="25">
        <f t="shared" si="0"/>
        <v>1951594.73</v>
      </c>
      <c r="L20" s="17">
        <v>1932078.78</v>
      </c>
      <c r="M20" s="18">
        <v>0</v>
      </c>
      <c r="N20" s="17">
        <v>19515.95</v>
      </c>
      <c r="O20" s="18">
        <v>0</v>
      </c>
      <c r="P20" s="37"/>
      <c r="Q20" s="28" t="s">
        <v>99</v>
      </c>
      <c r="R20" s="6" t="s">
        <v>115</v>
      </c>
    </row>
    <row r="21" spans="1:18" ht="78" customHeight="1" x14ac:dyDescent="0.25">
      <c r="A21" s="13">
        <v>18</v>
      </c>
      <c r="B21" s="12" t="s">
        <v>39</v>
      </c>
      <c r="C21" s="37"/>
      <c r="D21" s="37"/>
      <c r="E21" s="51"/>
      <c r="F21" s="52"/>
      <c r="G21" s="53"/>
      <c r="H21" s="33"/>
      <c r="I21" s="16" t="s">
        <v>77</v>
      </c>
      <c r="J21" s="35"/>
      <c r="K21" s="25">
        <f t="shared" si="0"/>
        <v>5995907.54</v>
      </c>
      <c r="L21" s="17">
        <v>5935768.4699999997</v>
      </c>
      <c r="M21" s="18">
        <v>0</v>
      </c>
      <c r="N21" s="17">
        <v>60139.07</v>
      </c>
      <c r="O21" s="18">
        <v>0</v>
      </c>
      <c r="P21" s="37"/>
      <c r="Q21" s="28" t="s">
        <v>100</v>
      </c>
      <c r="R21" s="6" t="s">
        <v>115</v>
      </c>
    </row>
    <row r="22" spans="1:18" ht="104.25" customHeight="1" x14ac:dyDescent="0.25">
      <c r="A22" s="13">
        <v>19</v>
      </c>
      <c r="B22" s="12" t="s">
        <v>40</v>
      </c>
      <c r="C22" s="37"/>
      <c r="D22" s="37"/>
      <c r="E22" s="51"/>
      <c r="F22" s="52"/>
      <c r="G22" s="53"/>
      <c r="H22" s="33"/>
      <c r="I22" s="16" t="s">
        <v>80</v>
      </c>
      <c r="J22" s="35"/>
      <c r="K22" s="25">
        <f t="shared" si="0"/>
        <v>5208916.66</v>
      </c>
      <c r="L22" s="17">
        <v>5156827.49</v>
      </c>
      <c r="M22" s="18">
        <v>0</v>
      </c>
      <c r="N22" s="17">
        <v>52089.17</v>
      </c>
      <c r="O22" s="18">
        <v>0</v>
      </c>
      <c r="P22" s="37"/>
      <c r="Q22" s="28" t="s">
        <v>101</v>
      </c>
      <c r="R22" s="6" t="s">
        <v>115</v>
      </c>
    </row>
    <row r="23" spans="1:18" ht="44.25" customHeight="1" x14ac:dyDescent="0.25">
      <c r="A23" s="13">
        <v>20</v>
      </c>
      <c r="B23" s="12" t="s">
        <v>41</v>
      </c>
      <c r="C23" s="37"/>
      <c r="D23" s="37"/>
      <c r="E23" s="51"/>
      <c r="F23" s="52"/>
      <c r="G23" s="53"/>
      <c r="H23" s="33"/>
      <c r="I23" s="16" t="s">
        <v>78</v>
      </c>
      <c r="J23" s="35"/>
      <c r="K23" s="25">
        <f t="shared" si="0"/>
        <v>1363584.4000000001</v>
      </c>
      <c r="L23" s="17">
        <v>1349948.56</v>
      </c>
      <c r="M23" s="18">
        <v>0</v>
      </c>
      <c r="N23" s="17">
        <v>13635.84</v>
      </c>
      <c r="O23" s="18">
        <v>0</v>
      </c>
      <c r="P23" s="37"/>
      <c r="Q23" s="28" t="s">
        <v>102</v>
      </c>
      <c r="R23" s="6" t="s">
        <v>115</v>
      </c>
    </row>
    <row r="24" spans="1:18" ht="54.75" customHeight="1" x14ac:dyDescent="0.25">
      <c r="A24" s="13">
        <v>21</v>
      </c>
      <c r="B24" s="12" t="s">
        <v>42</v>
      </c>
      <c r="C24" s="37"/>
      <c r="D24" s="37"/>
      <c r="E24" s="51"/>
      <c r="F24" s="52"/>
      <c r="G24" s="53"/>
      <c r="H24" s="33"/>
      <c r="I24" s="16" t="s">
        <v>79</v>
      </c>
      <c r="J24" s="35"/>
      <c r="K24" s="25">
        <f t="shared" si="0"/>
        <v>4107057.3499999996</v>
      </c>
      <c r="L24" s="17">
        <v>4065986.78</v>
      </c>
      <c r="M24" s="18">
        <v>0</v>
      </c>
      <c r="N24" s="17">
        <v>41070.57</v>
      </c>
      <c r="O24" s="18">
        <v>0</v>
      </c>
      <c r="P24" s="37"/>
      <c r="Q24" s="28" t="s">
        <v>103</v>
      </c>
      <c r="R24" s="6" t="s">
        <v>115</v>
      </c>
    </row>
    <row r="25" spans="1:18" ht="63.75" customHeight="1" x14ac:dyDescent="0.25">
      <c r="A25" s="13">
        <v>22</v>
      </c>
      <c r="B25" s="12" t="s">
        <v>43</v>
      </c>
      <c r="C25" s="37"/>
      <c r="D25" s="37"/>
      <c r="E25" s="51"/>
      <c r="F25" s="52"/>
      <c r="G25" s="53"/>
      <c r="H25" s="33"/>
      <c r="I25" s="16" t="s">
        <v>81</v>
      </c>
      <c r="J25" s="35"/>
      <c r="K25" s="25">
        <f t="shared" si="0"/>
        <v>6386300.2000000002</v>
      </c>
      <c r="L25" s="17">
        <v>6322437.1900000004</v>
      </c>
      <c r="M25" s="18">
        <v>0</v>
      </c>
      <c r="N25" s="17">
        <v>63863.01</v>
      </c>
      <c r="O25" s="18">
        <v>0</v>
      </c>
      <c r="P25" s="37"/>
      <c r="Q25" s="28" t="s">
        <v>104</v>
      </c>
      <c r="R25" s="6" t="s">
        <v>115</v>
      </c>
    </row>
    <row r="26" spans="1:18" ht="78.75" customHeight="1" x14ac:dyDescent="0.25">
      <c r="A26" s="13">
        <v>23</v>
      </c>
      <c r="B26" s="12" t="s">
        <v>44</v>
      </c>
      <c r="C26" s="37"/>
      <c r="D26" s="37"/>
      <c r="E26" s="51"/>
      <c r="F26" s="52"/>
      <c r="G26" s="53"/>
      <c r="H26" s="33"/>
      <c r="I26" s="16" t="s">
        <v>82</v>
      </c>
      <c r="J26" s="35"/>
      <c r="K26" s="25">
        <f t="shared" si="0"/>
        <v>3851415.6</v>
      </c>
      <c r="L26" s="17">
        <v>3812901.44</v>
      </c>
      <c r="M26" s="18">
        <v>0</v>
      </c>
      <c r="N26" s="17">
        <v>38514.160000000003</v>
      </c>
      <c r="O26" s="18">
        <v>0</v>
      </c>
      <c r="P26" s="37"/>
      <c r="Q26" s="28" t="s">
        <v>105</v>
      </c>
      <c r="R26" s="6" t="s">
        <v>115</v>
      </c>
    </row>
    <row r="27" spans="1:18" ht="77.25" customHeight="1" x14ac:dyDescent="0.25">
      <c r="A27" s="13">
        <v>24</v>
      </c>
      <c r="B27" s="12" t="s">
        <v>45</v>
      </c>
      <c r="C27" s="37"/>
      <c r="D27" s="37"/>
      <c r="E27" s="51"/>
      <c r="F27" s="52"/>
      <c r="G27" s="53"/>
      <c r="H27" s="33"/>
      <c r="I27" s="16" t="s">
        <v>83</v>
      </c>
      <c r="J27" s="35"/>
      <c r="K27" s="25">
        <f t="shared" si="0"/>
        <v>9291760.4000000004</v>
      </c>
      <c r="L27" s="17">
        <v>9198842.8000000007</v>
      </c>
      <c r="M27" s="18">
        <v>0</v>
      </c>
      <c r="N27" s="17">
        <v>92917.6</v>
      </c>
      <c r="O27" s="18">
        <v>0</v>
      </c>
      <c r="P27" s="37"/>
      <c r="Q27" s="28" t="s">
        <v>106</v>
      </c>
      <c r="R27" s="6" t="s">
        <v>115</v>
      </c>
    </row>
    <row r="28" spans="1:18" ht="63.75" x14ac:dyDescent="0.25">
      <c r="A28" s="13">
        <v>25</v>
      </c>
      <c r="B28" s="12" t="s">
        <v>46</v>
      </c>
      <c r="C28" s="37"/>
      <c r="D28" s="37"/>
      <c r="E28" s="51"/>
      <c r="F28" s="52"/>
      <c r="G28" s="53"/>
      <c r="H28" s="33"/>
      <c r="I28" s="16" t="s">
        <v>86</v>
      </c>
      <c r="J28" s="35"/>
      <c r="K28" s="25">
        <f t="shared" si="0"/>
        <v>3665947.59</v>
      </c>
      <c r="L28" s="17">
        <v>3629288.11</v>
      </c>
      <c r="M28" s="18">
        <v>0</v>
      </c>
      <c r="N28" s="17">
        <v>36659.480000000003</v>
      </c>
      <c r="O28" s="18">
        <v>0</v>
      </c>
      <c r="P28" s="37"/>
      <c r="Q28" s="29" t="s">
        <v>107</v>
      </c>
      <c r="R28" s="6" t="s">
        <v>115</v>
      </c>
    </row>
    <row r="29" spans="1:18" ht="90.75" customHeight="1" x14ac:dyDescent="0.25">
      <c r="A29" s="13">
        <v>26</v>
      </c>
      <c r="B29" s="12" t="s">
        <v>47</v>
      </c>
      <c r="C29" s="37"/>
      <c r="D29" s="37"/>
      <c r="E29" s="51"/>
      <c r="F29" s="52"/>
      <c r="G29" s="53"/>
      <c r="H29" s="33"/>
      <c r="I29" s="16" t="s">
        <v>87</v>
      </c>
      <c r="J29" s="35"/>
      <c r="K29" s="25">
        <f t="shared" si="0"/>
        <v>9523830.8399999999</v>
      </c>
      <c r="L29" s="17">
        <v>9428592.5399999991</v>
      </c>
      <c r="M29" s="18">
        <v>0</v>
      </c>
      <c r="N29" s="17">
        <v>95238.3</v>
      </c>
      <c r="O29" s="18">
        <v>0</v>
      </c>
      <c r="P29" s="37"/>
      <c r="Q29" s="29" t="s">
        <v>108</v>
      </c>
      <c r="R29" s="6" t="s">
        <v>115</v>
      </c>
    </row>
    <row r="30" spans="1:18" ht="108" customHeight="1" x14ac:dyDescent="0.25">
      <c r="A30" s="13">
        <v>27</v>
      </c>
      <c r="B30" s="12" t="s">
        <v>48</v>
      </c>
      <c r="C30" s="37"/>
      <c r="D30" s="37"/>
      <c r="E30" s="51"/>
      <c r="F30" s="52"/>
      <c r="G30" s="53"/>
      <c r="H30" s="33"/>
      <c r="I30" s="16" t="s">
        <v>93</v>
      </c>
      <c r="J30" s="35"/>
      <c r="K30" s="25">
        <f t="shared" si="0"/>
        <v>4234548.5199999996</v>
      </c>
      <c r="L30" s="17">
        <v>4192203.03</v>
      </c>
      <c r="M30" s="18">
        <v>0</v>
      </c>
      <c r="N30" s="17">
        <v>42345.49</v>
      </c>
      <c r="O30" s="18">
        <v>0</v>
      </c>
      <c r="P30" s="37"/>
      <c r="Q30" s="29" t="s">
        <v>109</v>
      </c>
      <c r="R30" s="6" t="s">
        <v>115</v>
      </c>
    </row>
    <row r="31" spans="1:18" ht="44.25" customHeight="1" x14ac:dyDescent="0.25">
      <c r="A31" s="13">
        <v>28</v>
      </c>
      <c r="B31" s="12" t="s">
        <v>49</v>
      </c>
      <c r="C31" s="37"/>
      <c r="D31" s="37"/>
      <c r="E31" s="51"/>
      <c r="F31" s="52"/>
      <c r="G31" s="53"/>
      <c r="H31" s="33"/>
      <c r="I31" s="16" t="s">
        <v>88</v>
      </c>
      <c r="J31" s="35"/>
      <c r="K31" s="25">
        <f t="shared" si="0"/>
        <v>5105881.1599999992</v>
      </c>
      <c r="L31" s="17">
        <v>5054822.3499999996</v>
      </c>
      <c r="M31" s="18">
        <v>0</v>
      </c>
      <c r="N31" s="17">
        <v>51058.81</v>
      </c>
      <c r="O31" s="18">
        <v>0</v>
      </c>
      <c r="P31" s="37"/>
      <c r="Q31" s="27" t="s">
        <v>110</v>
      </c>
      <c r="R31" s="6" t="s">
        <v>115</v>
      </c>
    </row>
    <row r="32" spans="1:18" ht="57.75" customHeight="1" x14ac:dyDescent="0.25">
      <c r="A32" s="13">
        <v>29</v>
      </c>
      <c r="B32" s="12" t="s">
        <v>50</v>
      </c>
      <c r="C32" s="37"/>
      <c r="D32" s="37"/>
      <c r="E32" s="51"/>
      <c r="F32" s="52"/>
      <c r="G32" s="53"/>
      <c r="H32" s="33"/>
      <c r="I32" s="16" t="s">
        <v>89</v>
      </c>
      <c r="J32" s="35"/>
      <c r="K32" s="25">
        <f t="shared" si="0"/>
        <v>3221175.8099999996</v>
      </c>
      <c r="L32" s="17">
        <v>3188964.05</v>
      </c>
      <c r="M32" s="18">
        <v>0</v>
      </c>
      <c r="N32" s="17">
        <v>32211.759999999998</v>
      </c>
      <c r="O32" s="18">
        <v>0</v>
      </c>
      <c r="P32" s="37"/>
      <c r="Q32" s="27" t="s">
        <v>111</v>
      </c>
      <c r="R32" s="6" t="s">
        <v>115</v>
      </c>
    </row>
    <row r="33" spans="1:18" ht="65.25" customHeight="1" x14ac:dyDescent="0.25">
      <c r="A33" s="13">
        <v>30</v>
      </c>
      <c r="B33" s="12" t="s">
        <v>51</v>
      </c>
      <c r="C33" s="37"/>
      <c r="D33" s="37"/>
      <c r="E33" s="51"/>
      <c r="F33" s="52"/>
      <c r="G33" s="53"/>
      <c r="H33" s="33"/>
      <c r="I33" s="16" t="s">
        <v>90</v>
      </c>
      <c r="J33" s="35"/>
      <c r="K33" s="25">
        <f t="shared" si="0"/>
        <v>3321067.07</v>
      </c>
      <c r="L33" s="17">
        <v>3287856.4</v>
      </c>
      <c r="M33" s="18">
        <v>0</v>
      </c>
      <c r="N33" s="17">
        <v>33210.67</v>
      </c>
      <c r="O33" s="18">
        <v>0</v>
      </c>
      <c r="P33" s="37"/>
      <c r="Q33" s="27" t="s">
        <v>112</v>
      </c>
      <c r="R33" s="6" t="s">
        <v>115</v>
      </c>
    </row>
    <row r="34" spans="1:18" ht="102" x14ac:dyDescent="0.25">
      <c r="A34" s="13">
        <v>31</v>
      </c>
      <c r="B34" s="12" t="s">
        <v>84</v>
      </c>
      <c r="C34" s="37"/>
      <c r="D34" s="37"/>
      <c r="E34" s="51"/>
      <c r="F34" s="52"/>
      <c r="G34" s="53"/>
      <c r="H34" s="33"/>
      <c r="I34" s="16" t="s">
        <v>91</v>
      </c>
      <c r="J34" s="35"/>
      <c r="K34" s="25">
        <f t="shared" si="0"/>
        <v>3976058.6199999996</v>
      </c>
      <c r="L34" s="17">
        <v>3936298.03</v>
      </c>
      <c r="M34" s="18">
        <v>0</v>
      </c>
      <c r="N34" s="17">
        <v>39760.589999999997</v>
      </c>
      <c r="O34" s="18">
        <v>0</v>
      </c>
      <c r="P34" s="37"/>
      <c r="Q34" s="27" t="s">
        <v>113</v>
      </c>
      <c r="R34" s="6" t="s">
        <v>115</v>
      </c>
    </row>
    <row r="35" spans="1:18" ht="103.5" customHeight="1" x14ac:dyDescent="0.25">
      <c r="A35" s="13">
        <v>32</v>
      </c>
      <c r="B35" s="12" t="s">
        <v>85</v>
      </c>
      <c r="C35" s="38"/>
      <c r="D35" s="38"/>
      <c r="E35" s="54"/>
      <c r="F35" s="55"/>
      <c r="G35" s="56"/>
      <c r="H35" s="34"/>
      <c r="I35" s="16" t="s">
        <v>92</v>
      </c>
      <c r="J35" s="35"/>
      <c r="K35" s="25">
        <f t="shared" si="0"/>
        <v>2855877.9499999997</v>
      </c>
      <c r="L35" s="17">
        <v>2827319.17</v>
      </c>
      <c r="M35" s="18">
        <v>0</v>
      </c>
      <c r="N35" s="17">
        <v>28558.78</v>
      </c>
      <c r="O35" s="18">
        <v>0</v>
      </c>
      <c r="P35" s="38"/>
      <c r="Q35" s="27" t="s">
        <v>114</v>
      </c>
      <c r="R35" s="6" t="s">
        <v>115</v>
      </c>
    </row>
    <row r="36" spans="1:18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</sheetData>
  <mergeCells count="23">
    <mergeCell ref="R1:R2"/>
    <mergeCell ref="G1:G2"/>
    <mergeCell ref="H1:H2"/>
    <mergeCell ref="I1:I2"/>
    <mergeCell ref="J1:J2"/>
    <mergeCell ref="K1:P1"/>
    <mergeCell ref="Q1:Q2"/>
    <mergeCell ref="H4:H35"/>
    <mergeCell ref="J4:J35"/>
    <mergeCell ref="P14:P35"/>
    <mergeCell ref="F1:F2"/>
    <mergeCell ref="A1:A2"/>
    <mergeCell ref="B1:B2"/>
    <mergeCell ref="C1:C2"/>
    <mergeCell ref="D1:D2"/>
    <mergeCell ref="E1:E2"/>
    <mergeCell ref="D8:D9"/>
    <mergeCell ref="D4:D7"/>
    <mergeCell ref="C4:C7"/>
    <mergeCell ref="E4:G7"/>
    <mergeCell ref="C8:C35"/>
    <mergeCell ref="D11:D35"/>
    <mergeCell ref="E8:G35"/>
  </mergeCells>
  <hyperlinks>
    <hyperlink ref="Q4" r:id="rId1"/>
    <hyperlink ref="Q5" r:id="rId2"/>
    <hyperlink ref="R5" r:id="rId3"/>
    <hyperlink ref="Q6" r:id="rId4"/>
    <hyperlink ref="R6" r:id="rId5"/>
    <hyperlink ref="Q7" r:id="rId6"/>
    <hyperlink ref="R7" r:id="rId7"/>
    <hyperlink ref="Q22" r:id="rId8"/>
    <hyperlink ref="Q23" r:id="rId9"/>
    <hyperlink ref="Q31" r:id="rId10"/>
    <hyperlink ref="Q32" r:id="rId11"/>
    <hyperlink ref="Q33" r:id="rId12"/>
    <hyperlink ref="Q34" r:id="rId13"/>
    <hyperlink ref="Q35" r:id="rId14"/>
    <hyperlink ref="Q8" r:id="rId15"/>
    <hyperlink ref="Q9" r:id="rId16"/>
  </hyperlinks>
  <pageMargins left="0.7" right="0.7" top="0.75" bottom="0.75" header="0.3" footer="0.3"/>
  <pageSetup paperSize="9" scale="46" orientation="landscape" verticalDpi="4294967295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Ивлева Валерия Людвиговна</dc:creator>
  <cp:lastModifiedBy>nedodel</cp:lastModifiedBy>
  <cp:lastPrinted>2023-06-30T02:57:21Z</cp:lastPrinted>
  <dcterms:created xsi:type="dcterms:W3CDTF">2023-04-24T04:48:06Z</dcterms:created>
  <dcterms:modified xsi:type="dcterms:W3CDTF">2023-07-19T23:14:41Z</dcterms:modified>
</cp:coreProperties>
</file>