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S42" i="1"/>
  <c r="S43"/>
  <c r="Q42"/>
  <c r="Q43"/>
  <c r="S40"/>
  <c r="Q40"/>
  <c r="Q36"/>
  <c r="S36"/>
  <c r="Q34"/>
  <c r="S21"/>
  <c r="S19"/>
  <c r="Q19"/>
  <c r="Q21"/>
  <c r="S16"/>
  <c r="Q15"/>
  <c r="Q16"/>
  <c r="N16"/>
  <c r="L15"/>
  <c r="L16"/>
  <c r="I16"/>
  <c r="N19"/>
  <c r="L19"/>
  <c r="I19"/>
  <c r="N33"/>
  <c r="L33"/>
  <c r="L34"/>
  <c r="I33"/>
  <c r="N36"/>
  <c r="L36"/>
  <c r="I36"/>
  <c r="N42"/>
  <c r="N43"/>
  <c r="N40"/>
  <c r="L40"/>
  <c r="I40"/>
  <c r="L42"/>
  <c r="L43"/>
  <c r="I42"/>
  <c r="I43"/>
  <c r="G42"/>
  <c r="G43"/>
  <c r="G40"/>
  <c r="G36"/>
  <c r="G33"/>
  <c r="G34"/>
  <c r="G19"/>
  <c r="G16"/>
  <c r="G15"/>
  <c r="S20"/>
  <c r="N20"/>
  <c r="Q8"/>
  <c r="L8"/>
  <c r="G8"/>
  <c r="R40"/>
  <c r="M40"/>
  <c r="H40"/>
  <c r="I20"/>
  <c r="F40"/>
  <c r="K40"/>
  <c r="P40"/>
  <c r="F43"/>
  <c r="H43"/>
  <c r="K43"/>
  <c r="M43"/>
  <c r="P43"/>
  <c r="R43"/>
  <c r="F35"/>
  <c r="G35"/>
  <c r="H35"/>
  <c r="I35"/>
  <c r="K35"/>
  <c r="L35"/>
  <c r="M35"/>
  <c r="N35"/>
  <c r="P35"/>
  <c r="Q35"/>
  <c r="R35"/>
  <c r="S35"/>
  <c r="F30"/>
  <c r="G30"/>
  <c r="H30"/>
  <c r="I30"/>
  <c r="K30"/>
  <c r="L30"/>
  <c r="M30"/>
  <c r="N30"/>
  <c r="P30"/>
  <c r="Q30"/>
  <c r="R30"/>
  <c r="S30"/>
  <c r="F31"/>
  <c r="G31"/>
  <c r="H31"/>
  <c r="I31"/>
  <c r="K31"/>
  <c r="L31"/>
  <c r="M31"/>
  <c r="N31"/>
  <c r="P31"/>
  <c r="Q31"/>
  <c r="R31"/>
  <c r="S31"/>
  <c r="F32"/>
  <c r="G32"/>
  <c r="H32"/>
  <c r="I32"/>
  <c r="K32"/>
  <c r="L32"/>
  <c r="M32"/>
  <c r="N32"/>
  <c r="P32"/>
  <c r="Q32"/>
  <c r="R32"/>
  <c r="S32"/>
  <c r="F33"/>
  <c r="H33"/>
  <c r="K33"/>
  <c r="M33"/>
  <c r="P33"/>
  <c r="Q33"/>
  <c r="R33"/>
  <c r="S33"/>
  <c r="F27"/>
  <c r="G27"/>
  <c r="H27"/>
  <c r="I27"/>
  <c r="K27"/>
  <c r="L27"/>
  <c r="M27"/>
  <c r="N27"/>
  <c r="P27"/>
  <c r="Q27"/>
  <c r="R27"/>
  <c r="S27"/>
  <c r="F28"/>
  <c r="G28"/>
  <c r="H28"/>
  <c r="I28"/>
  <c r="K28"/>
  <c r="L28"/>
  <c r="M28"/>
  <c r="N28"/>
  <c r="P28"/>
  <c r="Q28"/>
  <c r="R28"/>
  <c r="S28"/>
  <c r="P24"/>
  <c r="Q24"/>
  <c r="R24"/>
  <c r="S24"/>
  <c r="P25"/>
  <c r="Q25"/>
  <c r="R25"/>
  <c r="S25"/>
  <c r="K24"/>
  <c r="L24"/>
  <c r="M24"/>
  <c r="N24"/>
  <c r="K25"/>
  <c r="L25"/>
  <c r="M25"/>
  <c r="N25"/>
  <c r="F25"/>
  <c r="G25"/>
  <c r="H25"/>
  <c r="I25"/>
  <c r="F18"/>
  <c r="G18"/>
  <c r="H18"/>
  <c r="I18"/>
  <c r="K18"/>
  <c r="L18"/>
  <c r="M18"/>
  <c r="N18"/>
  <c r="P18"/>
  <c r="Q18"/>
  <c r="R18"/>
  <c r="S18"/>
  <c r="F19"/>
  <c r="H19"/>
  <c r="K19"/>
  <c r="M19"/>
  <c r="P19"/>
  <c r="R19"/>
  <c r="F20"/>
  <c r="H20"/>
  <c r="K20"/>
  <c r="M20"/>
  <c r="P20"/>
  <c r="R20"/>
  <c r="F21"/>
  <c r="G21"/>
  <c r="H21"/>
  <c r="I21"/>
  <c r="K21"/>
  <c r="L21"/>
  <c r="M21"/>
  <c r="N21"/>
  <c r="P21"/>
  <c r="R21"/>
  <c r="F22"/>
  <c r="G22"/>
  <c r="H22"/>
  <c r="I22"/>
  <c r="K22"/>
  <c r="L22"/>
  <c r="M22"/>
  <c r="N22"/>
  <c r="P22"/>
  <c r="Q22"/>
  <c r="R22"/>
  <c r="S22"/>
  <c r="F16"/>
  <c r="H16"/>
  <c r="K16"/>
  <c r="M16"/>
  <c r="P16"/>
  <c r="R16"/>
  <c r="P13"/>
  <c r="Q13"/>
  <c r="R13"/>
  <c r="S13"/>
  <c r="K13"/>
  <c r="L13"/>
  <c r="M13"/>
  <c r="N13"/>
  <c r="F13"/>
  <c r="G13"/>
  <c r="H13"/>
  <c r="I13"/>
  <c r="P9"/>
  <c r="Q9"/>
  <c r="R9"/>
  <c r="S9"/>
  <c r="P10"/>
  <c r="Q10"/>
  <c r="R10"/>
  <c r="S10"/>
  <c r="P11"/>
  <c r="Q11"/>
  <c r="R11"/>
  <c r="S11"/>
  <c r="K9"/>
  <c r="L9"/>
  <c r="M9"/>
  <c r="N9"/>
  <c r="K10"/>
  <c r="L10"/>
  <c r="M10"/>
  <c r="N10"/>
  <c r="K11"/>
  <c r="L11"/>
  <c r="M11"/>
  <c r="N11"/>
  <c r="F9"/>
  <c r="G9"/>
  <c r="H9"/>
  <c r="I9"/>
  <c r="F10"/>
  <c r="G10"/>
  <c r="H10"/>
  <c r="I10"/>
  <c r="F11"/>
  <c r="G11"/>
  <c r="H11"/>
  <c r="I11"/>
  <c r="O44"/>
  <c r="J44"/>
  <c r="D44"/>
  <c r="E44"/>
  <c r="C44"/>
  <c r="S41"/>
  <c r="S39"/>
  <c r="S38"/>
  <c r="S37"/>
  <c r="S29"/>
  <c r="S26"/>
  <c r="S23"/>
  <c r="S14"/>
  <c r="S12"/>
  <c r="S8"/>
  <c r="S7"/>
  <c r="S6"/>
  <c r="R42"/>
  <c r="R41"/>
  <c r="R39"/>
  <c r="R38"/>
  <c r="R37"/>
  <c r="R36"/>
  <c r="R34"/>
  <c r="R29"/>
  <c r="R26"/>
  <c r="R23"/>
  <c r="R17"/>
  <c r="R15"/>
  <c r="R14"/>
  <c r="R12"/>
  <c r="R8"/>
  <c r="R7"/>
  <c r="R6"/>
  <c r="Q41"/>
  <c r="Q39"/>
  <c r="Q38"/>
  <c r="Q37"/>
  <c r="Q29"/>
  <c r="Q26"/>
  <c r="Q23"/>
  <c r="Q14"/>
  <c r="Q12"/>
  <c r="Q7"/>
  <c r="P42"/>
  <c r="P41"/>
  <c r="P39"/>
  <c r="P38"/>
  <c r="P37"/>
  <c r="P36"/>
  <c r="P34"/>
  <c r="P29"/>
  <c r="P26"/>
  <c r="P23"/>
  <c r="P17"/>
  <c r="P15"/>
  <c r="P14"/>
  <c r="P12"/>
  <c r="P8"/>
  <c r="P7"/>
  <c r="Q6"/>
  <c r="P6"/>
  <c r="N41"/>
  <c r="N39"/>
  <c r="N38"/>
  <c r="N37"/>
  <c r="N29"/>
  <c r="N26"/>
  <c r="N23"/>
  <c r="N14"/>
  <c r="N12"/>
  <c r="N8"/>
  <c r="N7"/>
  <c r="N6"/>
  <c r="M42"/>
  <c r="M41"/>
  <c r="M39"/>
  <c r="M38"/>
  <c r="M37"/>
  <c r="M36"/>
  <c r="M34"/>
  <c r="M29"/>
  <c r="M26"/>
  <c r="M23"/>
  <c r="M17"/>
  <c r="M15"/>
  <c r="M14"/>
  <c r="M12"/>
  <c r="M8"/>
  <c r="M7"/>
  <c r="M6"/>
  <c r="L41"/>
  <c r="L39"/>
  <c r="L38"/>
  <c r="L37"/>
  <c r="L29"/>
  <c r="L26"/>
  <c r="L23"/>
  <c r="L14"/>
  <c r="L12"/>
  <c r="L7"/>
  <c r="K42"/>
  <c r="K41"/>
  <c r="K39"/>
  <c r="K38"/>
  <c r="K37"/>
  <c r="K36"/>
  <c r="K34"/>
  <c r="K29"/>
  <c r="K26"/>
  <c r="K23"/>
  <c r="K17"/>
  <c r="K15"/>
  <c r="K14"/>
  <c r="K12"/>
  <c r="K8"/>
  <c r="K7"/>
  <c r="L6"/>
  <c r="K6"/>
  <c r="I41"/>
  <c r="I39"/>
  <c r="I38"/>
  <c r="I37"/>
  <c r="I29"/>
  <c r="I26"/>
  <c r="I24"/>
  <c r="I23"/>
  <c r="I14"/>
  <c r="I12"/>
  <c r="I8"/>
  <c r="I7"/>
  <c r="I6"/>
  <c r="H42"/>
  <c r="H41"/>
  <c r="H39"/>
  <c r="H38"/>
  <c r="H37"/>
  <c r="H36"/>
  <c r="H34"/>
  <c r="H29"/>
  <c r="H26"/>
  <c r="H24"/>
  <c r="H23"/>
  <c r="H17"/>
  <c r="H15"/>
  <c r="H14"/>
  <c r="H12"/>
  <c r="H8"/>
  <c r="H7"/>
  <c r="H6"/>
  <c r="G41"/>
  <c r="G39"/>
  <c r="G38"/>
  <c r="G37"/>
  <c r="G29"/>
  <c r="G26"/>
  <c r="G24"/>
  <c r="G23"/>
  <c r="G14"/>
  <c r="G12"/>
  <c r="G7"/>
  <c r="G6"/>
  <c r="F42"/>
  <c r="F41"/>
  <c r="F39"/>
  <c r="F38"/>
  <c r="F37"/>
  <c r="F36"/>
  <c r="F34"/>
  <c r="F29"/>
  <c r="F26"/>
  <c r="F24"/>
  <c r="F23"/>
  <c r="F17"/>
  <c r="F15"/>
  <c r="F14"/>
  <c r="F12"/>
  <c r="F8"/>
  <c r="F7"/>
  <c r="F6"/>
  <c r="I44" l="1"/>
  <c r="H44"/>
  <c r="K44"/>
  <c r="G44"/>
  <c r="P44"/>
  <c r="Q44"/>
  <c r="F44"/>
  <c r="S44"/>
  <c r="L44"/>
  <c r="M44"/>
  <c r="N44"/>
  <c r="R44"/>
</calcChain>
</file>

<file path=xl/sharedStrings.xml><?xml version="1.0" encoding="utf-8"?>
<sst xmlns="http://schemas.openxmlformats.org/spreadsheetml/2006/main" count="104" uniqueCount="90">
  <si>
    <t>ВСЕГО ДОХОДОВ</t>
  </si>
  <si>
    <t>Код классификации доходов бюджета</t>
  </si>
  <si>
    <t>Дотации бюджетам бюджетной системы Российской Федерации</t>
  </si>
  <si>
    <t>Иные межбюджетные трансферты</t>
  </si>
  <si>
    <t>рубли</t>
  </si>
  <si>
    <t>руб.</t>
  </si>
  <si>
    <t>%</t>
  </si>
  <si>
    <t>Налог на доходы физических лиц</t>
  </si>
  <si>
    <t>Акцизы по подакцизным товарам (продукции), производимым на территории Российской Федерации</t>
  </si>
  <si>
    <t>Налог, взимаемый в связи с применением упрощенной системы налогообложения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</si>
  <si>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</si>
  <si>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</si>
  <si>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</si>
  <si>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имущество физических лиц</t>
  </si>
  <si>
    <t>Земельный налог</t>
  </si>
  <si>
    <t>Государственная пошлина по делам, рассматриваемым в судах общей юрисдикции, мировыми судьями</t>
  </si>
  <si>
    <t>Налоги на имущество</t>
  </si>
  <si>
    <t>Прочие налоги и сборы (по отмененным местным налогам и сборам)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</si>
  <si>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</si>
  <si>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 xml:space="preserve"> 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</si>
  <si>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</si>
  <si>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000 1 11 05300 00 0000 120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</si>
  <si>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</si>
  <si>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</si>
  <si>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Платежи от государственных и муниципальных унитарных предприятий</t>
  </si>
  <si>
    <t>000 1 11 09000 00 0000 120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</si>
  <si>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</si>
  <si>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Плата за негативное воздействие на окружающую среду</t>
  </si>
  <si>
    <t>000 1 13 01000 00 0000 130</t>
  </si>
  <si>
    <t>Доходы от оказания платных услуг (работ)</t>
  </si>
  <si>
    <t>000 1 13 02000 00 0000 130</t>
  </si>
  <si>
    <t>Доходы от компенсации затрат государства</t>
  </si>
  <si>
    <t>000 1 14 02000 00 0000 000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</si>
  <si>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</si>
  <si>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000 1 14 06000 00 0000 430</t>
  </si>
  <si>
    <t>Доходы от продажи земельных участков, находящихся в государственной и муниципальной собственности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</si>
  <si>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</si>
  <si>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000 1 16 01000 01 0000 140</t>
  </si>
  <si>
    <t>Административные штрафы, установленные Кодексом Российской Федерации об административных правонарушениях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</si>
  <si>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</si>
  <si>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000 1 16 07000 00 0000 140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</si>
  <si>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</si>
  <si>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000 1 16 11000 01 0000 140</t>
  </si>
  <si>
    <t>Платежи, уплачиваемые в целях возмещения вреда</t>
  </si>
  <si>
    <t>000 1 16 10000 00 0000 140</t>
  </si>
  <si>
    <t>Платежи в целях возмещения причиненного ущерба (убытков)</t>
  </si>
  <si>
    <t>000 1 17 01000 00 0000 180</t>
  </si>
  <si>
    <t>Невыясненные поступления</t>
  </si>
  <si>
    <t>Прочие неналоговые доходы</t>
  </si>
  <si>
    <t>000 1 17 05000 00 0000 180</t>
  </si>
  <si>
    <t>000 2 02 10000 00 0000 150</t>
  </si>
  <si>
    <t>000 2 02 20000 00 0000 150</t>
  </si>
  <si>
    <t>Субсидии бюджетам бюджетной системы Российской Федерации (межбюджетные субсидии)</t>
  </si>
  <si>
    <t>000 2 02 30000 00 0000 150</t>
  </si>
  <si>
    <t>Субвенции бюджетам бюджетной системы Российской Федерации</t>
  </si>
  <si>
    <t>000 2 02 40000 00 0000 150</t>
  </si>
  <si>
    <t>Прочие безвозмездные поступления в бюджеты городских округов</t>
  </si>
  <si>
    <t>000 2 18 04000 04 0000 150</t>
  </si>
  <si>
    <t>Доходы бюджетов городских округов от возврата организациями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</si>
  <si>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 из федерального бюджета</t>
  </si>
  <si>
    <t>Сведения о доходах бюджета на 2023 и плановый период 2024 - 2025 гг.</t>
  </si>
  <si>
    <r>
      <t>Наименование дохода</t>
    </r>
    <r>
      <rPr>
        <sz val="11"/>
        <rFont val="Times New Roman"/>
        <family val="1"/>
        <charset val="204"/>
      </rPr>
      <t xml:space="preserve"> </t>
    </r>
  </si>
  <si>
    <t>Исполнение 2021 года</t>
  </si>
  <si>
    <t xml:space="preserve">Ожидаемое исполнение 2022 года </t>
  </si>
  <si>
    <t>ОТКЛОНЕНИЯ ОТ ИСПОЛНЕНИЯ 2021 г.</t>
  </si>
  <si>
    <t>ОТКЛОНЕНИЯ ОТ ОЖИДАЕМОГО ИСПОЛНЕНИЯ 2022 г.</t>
  </si>
  <si>
    <t>План доходов на 2025 год согласно проекту решения Думы "О бюджете на 2023г. и плановый период на 2024 -2025 гг."</t>
  </si>
  <si>
    <t>План доходов на 2024 год согласно проекту решения Думы "О бюджете на 2023г. и плановый период на 2024 -2025 гг."</t>
  </si>
  <si>
    <t>План доходов на 2023 год согласно проекту решения Думы "О бюджете на 2023г. и плановый период на 2024 -2025 гг."</t>
  </si>
  <si>
    <t xml:space="preserve">182 1 01 02000 01 0000 110
</t>
  </si>
  <si>
    <t>100 1 03 02000 01 0000 110</t>
  </si>
  <si>
    <t>182 1 05 01000 00 0000 110</t>
  </si>
  <si>
    <t>182 1 05 02000 02 0000 110</t>
  </si>
  <si>
    <t>182 1 05 03000 01 0000 110</t>
  </si>
  <si>
    <t>182 1 05 04000 02 0000 110</t>
  </si>
  <si>
    <t>182 1 06 01000 00 0000 110</t>
  </si>
  <si>
    <t>182 1 06 06000 00 0000 110</t>
  </si>
  <si>
    <t>182 1 08 03000 01 0000 110</t>
  </si>
  <si>
    <t>182 1 09 04000 00 0000 110</t>
  </si>
  <si>
    <t>182 1 09 07000 00 0000 110</t>
  </si>
  <si>
    <t>550 1 11 07000 00 0000 120</t>
  </si>
  <si>
    <t>048 1 12 01000 01 0000 120</t>
  </si>
  <si>
    <t>550 1 14 06300 00 0000 430</t>
  </si>
  <si>
    <t>510 1 16 02000 02 0000 140</t>
  </si>
  <si>
    <t>Безвозмездные поступления от государственных (муниципальных) организаций в бюджеты городских округов</t>
  </si>
  <si>
    <t>530 2 07 04000 04 0000 150</t>
  </si>
  <si>
    <t>000 2 19 00000 04 0000 150</t>
  </si>
  <si>
    <t>550 1 11 01000 00 0000 120</t>
  </si>
  <si>
    <t>550 1 11 05400 00 0000 120</t>
  </si>
  <si>
    <t xml:space="preserve">000 2 03 04000 04 0000 150
</t>
  </si>
</sst>
</file>

<file path=xl/styles.xml><?xml version="1.0" encoding="utf-8"?>
<styleSheet xmlns="http://schemas.openxmlformats.org/spreadsheetml/2006/main">
  <numFmts count="3">
    <numFmt numFmtId="164" formatCode="_-* #,##0.00&quot;р.&quot;_-;\-* #,##0.00&quot;р.&quot;_-;_-* &quot;-&quot;??&quot;р.&quot;_-;_-@_-"/>
    <numFmt numFmtId="165" formatCode="#,##0.00_ ;\-#,##0.00\ "/>
    <numFmt numFmtId="166" formatCode="#,##0.00_ ;\-#,##0.00"/>
  </numFmts>
  <fonts count="3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</font>
    <font>
      <sz val="10"/>
      <name val="Arial"/>
    </font>
    <font>
      <sz val="1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b/>
      <sz val="10"/>
      <color rgb="FF000000"/>
      <name val="Arial Cyr"/>
    </font>
    <font>
      <b/>
      <sz val="12"/>
      <color rgb="FF000000"/>
      <name val="Arial Cyr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FFFFFF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FFFFFF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CFFFF"/>
      </patternFill>
    </fill>
    <fill>
      <patternFill patternType="solid">
        <fgColor rgb="FFFFFF99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</borders>
  <cellStyleXfs count="670">
    <xf numFmtId="0" fontId="0" fillId="0" borderId="0"/>
    <xf numFmtId="164" fontId="2" fillId="0" borderId="0">
      <alignment vertical="top" wrapText="1"/>
    </xf>
    <xf numFmtId="0" fontId="3" fillId="0" borderId="0"/>
    <xf numFmtId="0" fontId="4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horizontal="right"/>
    </xf>
    <xf numFmtId="0" fontId="13" fillId="3" borderId="9">
      <alignment horizontal="left" vertical="top" wrapText="1"/>
    </xf>
    <xf numFmtId="0" fontId="13" fillId="3" borderId="9">
      <alignment horizontal="center" vertical="top" shrinkToFit="1"/>
    </xf>
    <xf numFmtId="4" fontId="13" fillId="0" borderId="9">
      <alignment horizontal="right" vertical="top" shrinkToFit="1"/>
    </xf>
    <xf numFmtId="0" fontId="13" fillId="0" borderId="10">
      <alignment vertical="top"/>
    </xf>
    <xf numFmtId="0" fontId="13" fillId="0" borderId="0">
      <alignment vertical="top"/>
    </xf>
    <xf numFmtId="0" fontId="11" fillId="0" borderId="9">
      <alignment horizontal="left" wrapText="1"/>
    </xf>
    <xf numFmtId="0" fontId="11" fillId="0" borderId="0"/>
    <xf numFmtId="0" fontId="24" fillId="0" borderId="0"/>
    <xf numFmtId="0" fontId="11" fillId="0" borderId="0"/>
    <xf numFmtId="0" fontId="24" fillId="0" borderId="0"/>
    <xf numFmtId="0" fontId="10" fillId="0" borderId="0"/>
    <xf numFmtId="0" fontId="10" fillId="0" borderId="0"/>
    <xf numFmtId="0" fontId="16" fillId="0" borderId="17"/>
    <xf numFmtId="4" fontId="16" fillId="0" borderId="19">
      <alignment horizontal="right" wrapText="1"/>
    </xf>
    <xf numFmtId="166" fontId="16" fillId="0" borderId="19">
      <alignment horizontal="right" wrapText="1"/>
    </xf>
    <xf numFmtId="0" fontId="15" fillId="0" borderId="11"/>
    <xf numFmtId="0" fontId="16" fillId="0" borderId="19">
      <alignment horizontal="left" wrapText="1"/>
    </xf>
    <xf numFmtId="0" fontId="16" fillId="0" borderId="28">
      <alignment wrapText="1"/>
    </xf>
    <xf numFmtId="0" fontId="16" fillId="0" borderId="12">
      <alignment horizontal="center"/>
    </xf>
    <xf numFmtId="0" fontId="16" fillId="0" borderId="34">
      <alignment horizontal="center"/>
    </xf>
    <xf numFmtId="0" fontId="16" fillId="0" borderId="8">
      <alignment horizontal="center"/>
    </xf>
    <xf numFmtId="0" fontId="16" fillId="0" borderId="34"/>
    <xf numFmtId="49" fontId="16" fillId="0" borderId="35">
      <alignment horizontal="left" wrapText="1"/>
    </xf>
    <xf numFmtId="0" fontId="11" fillId="0" borderId="9">
      <alignment horizontal="left"/>
    </xf>
    <xf numFmtId="0" fontId="11" fillId="4" borderId="0"/>
    <xf numFmtId="0" fontId="15" fillId="4" borderId="0"/>
    <xf numFmtId="0" fontId="11" fillId="4" borderId="0">
      <alignment shrinkToFit="1"/>
    </xf>
    <xf numFmtId="0" fontId="11" fillId="4" borderId="0">
      <alignment shrinkToFit="1"/>
    </xf>
    <xf numFmtId="0" fontId="11" fillId="0" borderId="0">
      <alignment horizontal="left" vertical="top" wrapText="1"/>
    </xf>
    <xf numFmtId="0" fontId="15" fillId="0" borderId="0"/>
    <xf numFmtId="0" fontId="11" fillId="0" borderId="0"/>
    <xf numFmtId="0" fontId="17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4" fillId="0" borderId="0">
      <alignment horizontal="center" wrapText="1"/>
    </xf>
    <xf numFmtId="0" fontId="15" fillId="0" borderId="18"/>
    <xf numFmtId="0" fontId="12" fillId="0" borderId="0">
      <alignment horizontal="center" wrapText="1"/>
    </xf>
    <xf numFmtId="0" fontId="12" fillId="0" borderId="0">
      <alignment horizontal="center" wrapText="1"/>
    </xf>
    <xf numFmtId="0" fontId="14" fillId="0" borderId="0">
      <alignment horizontal="center"/>
    </xf>
    <xf numFmtId="49" fontId="21" fillId="0" borderId="18">
      <alignment wrapText="1"/>
    </xf>
    <xf numFmtId="0" fontId="11" fillId="0" borderId="0">
      <alignment horizontal="center" vertical="center"/>
    </xf>
    <xf numFmtId="0" fontId="11" fillId="0" borderId="0">
      <alignment horizontal="center" vertical="center"/>
    </xf>
    <xf numFmtId="0" fontId="11" fillId="0" borderId="0">
      <alignment wrapText="1"/>
    </xf>
    <xf numFmtId="0" fontId="17" fillId="0" borderId="8">
      <alignment horizontal="center"/>
    </xf>
    <xf numFmtId="0" fontId="11" fillId="0" borderId="8">
      <alignment horizontal="left"/>
    </xf>
    <xf numFmtId="0" fontId="11" fillId="0" borderId="8">
      <alignment horizontal="left"/>
    </xf>
    <xf numFmtId="0" fontId="11" fillId="0" borderId="0">
      <alignment horizontal="right"/>
    </xf>
    <xf numFmtId="0" fontId="16" fillId="0" borderId="19">
      <alignment horizontal="center" vertical="top" wrapText="1"/>
    </xf>
    <xf numFmtId="49" fontId="11" fillId="0" borderId="9">
      <alignment horizontal="center" vertical="center" wrapText="1" shrinkToFit="1"/>
    </xf>
    <xf numFmtId="49" fontId="11" fillId="0" borderId="9">
      <alignment horizontal="center" vertical="center" wrapText="1" shrinkToFit="1"/>
    </xf>
    <xf numFmtId="0" fontId="11" fillId="4" borderId="8"/>
    <xf numFmtId="0" fontId="16" fillId="0" borderId="21">
      <alignment horizontal="center" vertical="top" wrapText="1"/>
    </xf>
    <xf numFmtId="0" fontId="11" fillId="0" borderId="10"/>
    <xf numFmtId="0" fontId="11" fillId="0" borderId="10"/>
    <xf numFmtId="0" fontId="11" fillId="0" borderId="9">
      <alignment horizontal="center" vertical="center" wrapText="1"/>
    </xf>
    <xf numFmtId="0" fontId="15" fillId="0" borderId="22">
      <alignment horizontal="center" vertical="top" wrapText="1"/>
    </xf>
    <xf numFmtId="0" fontId="11" fillId="4" borderId="11"/>
    <xf numFmtId="0" fontId="11" fillId="4" borderId="11"/>
    <xf numFmtId="0" fontId="11" fillId="0" borderId="10"/>
    <xf numFmtId="0" fontId="16" fillId="0" borderId="9">
      <alignment horizontal="center" vertical="center"/>
    </xf>
    <xf numFmtId="0" fontId="11" fillId="0" borderId="0">
      <alignment vertical="top"/>
    </xf>
    <xf numFmtId="0" fontId="11" fillId="0" borderId="0">
      <alignment vertical="top"/>
    </xf>
    <xf numFmtId="0" fontId="11" fillId="0" borderId="9">
      <alignment horizontal="center" vertical="center" shrinkToFit="1"/>
    </xf>
    <xf numFmtId="49" fontId="22" fillId="0" borderId="20">
      <alignment horizontal="left" wrapText="1"/>
    </xf>
    <xf numFmtId="0" fontId="11" fillId="0" borderId="0">
      <alignment horizontal="left"/>
    </xf>
    <xf numFmtId="0" fontId="11" fillId="0" borderId="0">
      <alignment horizontal="left"/>
    </xf>
    <xf numFmtId="0" fontId="11" fillId="4" borderId="11"/>
    <xf numFmtId="0" fontId="16" fillId="0" borderId="26">
      <alignment horizontal="left" wrapText="1" indent="2"/>
    </xf>
    <xf numFmtId="0" fontId="11" fillId="4" borderId="8"/>
    <xf numFmtId="0" fontId="11" fillId="4" borderId="8"/>
    <xf numFmtId="0" fontId="13" fillId="0" borderId="9">
      <alignment horizontal="left"/>
    </xf>
    <xf numFmtId="49" fontId="16" fillId="0" borderId="29">
      <alignment horizontal="left" wrapText="1"/>
    </xf>
    <xf numFmtId="0" fontId="11" fillId="3" borderId="9">
      <alignment horizontal="left" vertical="top" wrapText="1"/>
    </xf>
    <xf numFmtId="0" fontId="11" fillId="3" borderId="9">
      <alignment horizontal="left" vertical="top" wrapText="1"/>
    </xf>
    <xf numFmtId="4" fontId="13" fillId="6" borderId="9">
      <alignment horizontal="right" vertical="top" shrinkToFit="1"/>
    </xf>
    <xf numFmtId="0" fontId="15" fillId="0" borderId="0">
      <alignment shrinkToFit="1"/>
    </xf>
    <xf numFmtId="0" fontId="11" fillId="3" borderId="9">
      <alignment horizontal="center" vertical="top" shrinkToFit="1"/>
    </xf>
    <xf numFmtId="0" fontId="11" fillId="3" borderId="9">
      <alignment horizontal="center" vertical="top" shrinkToFit="1"/>
    </xf>
    <xf numFmtId="0" fontId="11" fillId="4" borderId="12"/>
    <xf numFmtId="0" fontId="19" fillId="0" borderId="0"/>
    <xf numFmtId="4" fontId="11" fillId="0" borderId="9">
      <alignment horizontal="right" vertical="top" shrinkToFit="1"/>
    </xf>
    <xf numFmtId="4" fontId="11" fillId="0" borderId="9">
      <alignment horizontal="right" vertical="top" shrinkToFit="1"/>
    </xf>
    <xf numFmtId="0" fontId="11" fillId="0" borderId="11"/>
    <xf numFmtId="0" fontId="16" fillId="0" borderId="9">
      <alignment horizontal="center" vertical="top" wrapText="1"/>
    </xf>
    <xf numFmtId="0" fontId="11" fillId="0" borderId="10">
      <alignment vertical="top"/>
    </xf>
    <xf numFmtId="0" fontId="11" fillId="0" borderId="10">
      <alignment vertical="top"/>
    </xf>
    <xf numFmtId="0" fontId="11" fillId="0" borderId="0">
      <alignment horizontal="left" wrapText="1"/>
    </xf>
    <xf numFmtId="0" fontId="16" fillId="0" borderId="19">
      <alignment horizontal="center" vertical="center"/>
    </xf>
    <xf numFmtId="0" fontId="11" fillId="4" borderId="12"/>
    <xf numFmtId="0" fontId="11" fillId="4" borderId="12"/>
    <xf numFmtId="49" fontId="11" fillId="0" borderId="9">
      <alignment horizontal="left" vertical="top" wrapText="1"/>
    </xf>
    <xf numFmtId="49" fontId="16" fillId="0" borderId="23">
      <alignment horizontal="center" vertical="center" wrapText="1"/>
    </xf>
    <xf numFmtId="0" fontId="11" fillId="0" borderId="9">
      <alignment horizontal="left" vertical="top" wrapText="1"/>
    </xf>
    <xf numFmtId="0" fontId="11" fillId="0" borderId="9">
      <alignment horizontal="left" vertical="top" wrapText="1"/>
    </xf>
    <xf numFmtId="4" fontId="11" fillId="5" borderId="9">
      <alignment horizontal="right" vertical="top" shrinkToFit="1"/>
    </xf>
    <xf numFmtId="49" fontId="16" fillId="0" borderId="27">
      <alignment horizontal="right" vertical="center" wrapText="1"/>
    </xf>
    <xf numFmtId="0" fontId="11" fillId="0" borderId="9">
      <alignment horizontal="center" vertical="top" shrinkToFit="1"/>
    </xf>
    <xf numFmtId="0" fontId="11" fillId="0" borderId="9">
      <alignment horizontal="center" vertical="top" shrinkToFit="1"/>
    </xf>
    <xf numFmtId="0" fontId="11" fillId="4" borderId="12">
      <alignment horizontal="center"/>
    </xf>
    <xf numFmtId="0" fontId="15" fillId="4" borderId="16"/>
    <xf numFmtId="0" fontId="11" fillId="4" borderId="0">
      <alignment horizontal="center"/>
    </xf>
    <xf numFmtId="49" fontId="16" fillId="0" borderId="30">
      <alignment horizontal="center" wrapText="1"/>
    </xf>
    <xf numFmtId="4" fontId="11" fillId="0" borderId="9">
      <alignment horizontal="right" vertical="top" shrinkToFit="1"/>
    </xf>
    <xf numFmtId="4" fontId="16" fillId="0" borderId="24">
      <alignment horizontal="right" vertical="center" wrapText="1"/>
    </xf>
    <xf numFmtId="49" fontId="13" fillId="0" borderId="9">
      <alignment horizontal="left" vertical="top" wrapText="1"/>
    </xf>
    <xf numFmtId="166" fontId="16" fillId="0" borderId="19">
      <alignment horizontal="right" vertical="center" wrapText="1"/>
    </xf>
    <xf numFmtId="0" fontId="11" fillId="4" borderId="0">
      <alignment horizontal="left"/>
    </xf>
    <xf numFmtId="4" fontId="16" fillId="0" borderId="22">
      <alignment horizontal="right" wrapText="1"/>
    </xf>
    <xf numFmtId="4" fontId="11" fillId="0" borderId="10">
      <alignment horizontal="right" shrinkToFit="1"/>
    </xf>
    <xf numFmtId="0" fontId="16" fillId="0" borderId="22">
      <alignment horizontal="center" vertical="top" wrapText="1"/>
    </xf>
    <xf numFmtId="4" fontId="11" fillId="0" borderId="0">
      <alignment horizontal="right" shrinkToFit="1"/>
    </xf>
    <xf numFmtId="4" fontId="16" fillId="0" borderId="24">
      <alignment horizontal="center" vertical="center" wrapText="1"/>
    </xf>
    <xf numFmtId="0" fontId="11" fillId="4" borderId="11">
      <alignment horizontal="center"/>
    </xf>
    <xf numFmtId="49" fontId="16" fillId="0" borderId="19">
      <alignment horizontal="center" vertical="center"/>
    </xf>
    <xf numFmtId="0" fontId="16" fillId="0" borderId="14">
      <alignment horizontal="right"/>
    </xf>
    <xf numFmtId="0" fontId="16" fillId="0" borderId="0">
      <alignment horizontal="right"/>
    </xf>
    <xf numFmtId="49" fontId="16" fillId="0" borderId="25">
      <alignment horizontal="center" vertical="center" wrapText="1"/>
    </xf>
    <xf numFmtId="49" fontId="16" fillId="0" borderId="28">
      <alignment horizontal="center" vertical="center" wrapText="1"/>
    </xf>
    <xf numFmtId="0" fontId="15" fillId="4" borderId="14"/>
    <xf numFmtId="49" fontId="16" fillId="0" borderId="31">
      <alignment horizontal="center" wrapText="1"/>
    </xf>
    <xf numFmtId="0" fontId="15" fillId="0" borderId="13"/>
    <xf numFmtId="49" fontId="16" fillId="0" borderId="15">
      <alignment horizontal="center"/>
    </xf>
    <xf numFmtId="49" fontId="16" fillId="0" borderId="17">
      <alignment horizontal="center"/>
    </xf>
    <xf numFmtId="49" fontId="16" fillId="0" borderId="0">
      <alignment horizontal="center"/>
    </xf>
    <xf numFmtId="0" fontId="18" fillId="0" borderId="0">
      <alignment horizontal="center"/>
    </xf>
    <xf numFmtId="0" fontId="15" fillId="0" borderId="8">
      <alignment horizontal="left"/>
    </xf>
    <xf numFmtId="0" fontId="15" fillId="0" borderId="8"/>
    <xf numFmtId="0" fontId="16" fillId="0" borderId="20">
      <alignment horizontal="center" vertical="top" wrapText="1"/>
    </xf>
    <xf numFmtId="49" fontId="16" fillId="0" borderId="20">
      <alignment horizontal="center" vertical="center"/>
    </xf>
    <xf numFmtId="0" fontId="16" fillId="0" borderId="12">
      <alignment horizontal="center" wrapText="1"/>
    </xf>
    <xf numFmtId="0" fontId="16" fillId="0" borderId="11">
      <alignment horizontal="left" wrapText="1"/>
    </xf>
    <xf numFmtId="49" fontId="16" fillId="0" borderId="8">
      <alignment horizontal="left" wrapText="1"/>
    </xf>
    <xf numFmtId="0" fontId="15" fillId="0" borderId="16"/>
    <xf numFmtId="0" fontId="20" fillId="0" borderId="0"/>
    <xf numFmtId="49" fontId="23" fillId="0" borderId="18">
      <alignment wrapText="1"/>
    </xf>
    <xf numFmtId="49" fontId="16" fillId="0" borderId="26">
      <alignment horizontal="left" vertical="center" wrapText="1" indent="2"/>
    </xf>
    <xf numFmtId="49" fontId="16" fillId="0" borderId="29">
      <alignment horizontal="left" wrapText="1"/>
    </xf>
    <xf numFmtId="49" fontId="16" fillId="0" borderId="32">
      <alignment horizontal="center" vertical="center" wrapText="1"/>
    </xf>
    <xf numFmtId="0" fontId="16" fillId="0" borderId="27">
      <alignment horizontal="center" vertical="center" wrapText="1"/>
    </xf>
    <xf numFmtId="49" fontId="16" fillId="0" borderId="30">
      <alignment horizontal="center" wrapText="1"/>
    </xf>
    <xf numFmtId="4" fontId="16" fillId="0" borderId="9">
      <alignment horizontal="right" wrapText="1"/>
    </xf>
    <xf numFmtId="3" fontId="16" fillId="0" borderId="19">
      <alignment horizontal="right" vertical="center" wrapText="1"/>
    </xf>
    <xf numFmtId="4" fontId="16" fillId="0" borderId="22">
      <alignment horizontal="right" wrapText="1"/>
    </xf>
    <xf numFmtId="3" fontId="16" fillId="0" borderId="19">
      <alignment vertical="center" wrapText="1"/>
    </xf>
    <xf numFmtId="49" fontId="16" fillId="0" borderId="33">
      <alignment horizontal="center" wrapText="1"/>
    </xf>
    <xf numFmtId="49" fontId="16" fillId="0" borderId="28">
      <alignment horizontal="center" wrapText="1"/>
    </xf>
    <xf numFmtId="3" fontId="16" fillId="0" borderId="11">
      <alignment vertical="center" wrapText="1"/>
    </xf>
    <xf numFmtId="0" fontId="16" fillId="0" borderId="0"/>
    <xf numFmtId="0" fontId="16" fillId="0" borderId="32">
      <alignment horizontal="center" vertical="center" wrapText="1"/>
    </xf>
    <xf numFmtId="2" fontId="16" fillId="0" borderId="9">
      <alignment horizontal="center" vertical="center" wrapText="1"/>
    </xf>
    <xf numFmtId="4" fontId="16" fillId="0" borderId="9">
      <alignment horizontal="right" vertical="center" wrapText="1"/>
    </xf>
    <xf numFmtId="0" fontId="16" fillId="0" borderId="9">
      <alignment horizontal="center" vertical="center" wrapText="1"/>
    </xf>
    <xf numFmtId="49" fontId="16" fillId="0" borderId="33">
      <alignment horizontal="center" vertical="center" wrapText="1"/>
    </xf>
    <xf numFmtId="49" fontId="16" fillId="0" borderId="12">
      <alignment horizontal="center" vertical="center"/>
    </xf>
    <xf numFmtId="0" fontId="24" fillId="0" borderId="0"/>
    <xf numFmtId="0" fontId="16" fillId="0" borderId="18">
      <alignment horizontal="left" wrapText="1"/>
    </xf>
    <xf numFmtId="0" fontId="11" fillId="0" borderId="8"/>
    <xf numFmtId="0" fontId="11" fillId="0" borderId="11"/>
    <xf numFmtId="0" fontId="24" fillId="0" borderId="0"/>
    <xf numFmtId="49" fontId="22" fillId="3" borderId="20">
      <alignment horizontal="left" wrapText="1"/>
    </xf>
    <xf numFmtId="49" fontId="16" fillId="3" borderId="26">
      <alignment horizontal="left" wrapText="1" indent="2"/>
    </xf>
    <xf numFmtId="0" fontId="16" fillId="3" borderId="29">
      <alignment horizontal="left" wrapText="1"/>
    </xf>
    <xf numFmtId="49" fontId="16" fillId="3" borderId="29">
      <alignment horizontal="left" wrapText="1"/>
    </xf>
    <xf numFmtId="0" fontId="16" fillId="3" borderId="20">
      <alignment wrapText="1"/>
    </xf>
    <xf numFmtId="0" fontId="16" fillId="0" borderId="30">
      <alignment horizontal="center" vertical="center" wrapText="1"/>
    </xf>
    <xf numFmtId="0" fontId="16" fillId="0" borderId="27">
      <alignment wrapText="1"/>
    </xf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1" fillId="0" borderId="0"/>
    <xf numFmtId="0" fontId="10" fillId="0" borderId="0"/>
    <xf numFmtId="0" fontId="4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</cellStyleXfs>
  <cellXfs count="62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 readingOrder="1"/>
    </xf>
    <xf numFmtId="4" fontId="6" fillId="0" borderId="1" xfId="0" applyNumberFormat="1" applyFont="1" applyBorder="1" applyAlignment="1">
      <alignment horizontal="center" vertical="center" readingOrder="1"/>
    </xf>
    <xf numFmtId="4" fontId="5" fillId="0" borderId="0" xfId="0" applyNumberFormat="1" applyFont="1"/>
    <xf numFmtId="4" fontId="5" fillId="0" borderId="0" xfId="0" applyNumberFormat="1" applyFont="1" applyAlignment="1">
      <alignment vertical="center" readingOrder="1"/>
    </xf>
    <xf numFmtId="0" fontId="26" fillId="0" borderId="0" xfId="0" applyFont="1" applyAlignment="1"/>
    <xf numFmtId="0" fontId="7" fillId="0" borderId="0" xfId="0" applyFont="1"/>
    <xf numFmtId="0" fontId="27" fillId="0" borderId="0" xfId="0" applyFont="1"/>
    <xf numFmtId="0" fontId="28" fillId="2" borderId="1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right"/>
    </xf>
    <xf numFmtId="0" fontId="30" fillId="0" borderId="1" xfId="0" applyFont="1" applyBorder="1" applyAlignment="1">
      <alignment horizontal="center" vertical="center" readingOrder="1"/>
    </xf>
    <xf numFmtId="0" fontId="30" fillId="0" borderId="2" xfId="0" applyFont="1" applyBorder="1" applyAlignment="1">
      <alignment horizontal="center" vertical="center" wrapText="1" readingOrder="1"/>
    </xf>
    <xf numFmtId="0" fontId="30" fillId="2" borderId="3" xfId="0" applyFont="1" applyFill="1" applyBorder="1" applyAlignment="1">
      <alignment horizontal="center" vertical="center" wrapText="1" readingOrder="1"/>
    </xf>
    <xf numFmtId="0" fontId="30" fillId="0" borderId="4" xfId="0" applyFont="1" applyBorder="1" applyAlignment="1">
      <alignment horizontal="center" vertical="center" wrapText="1" readingOrder="1"/>
    </xf>
    <xf numFmtId="0" fontId="30" fillId="2" borderId="1" xfId="0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left" vertical="top" wrapText="1" readingOrder="1"/>
    </xf>
    <xf numFmtId="0" fontId="7" fillId="0" borderId="6" xfId="0" applyFont="1" applyBorder="1" applyAlignment="1">
      <alignment horizontal="center" vertical="center" wrapText="1" readingOrder="1"/>
    </xf>
    <xf numFmtId="0" fontId="31" fillId="0" borderId="0" xfId="0" applyFont="1"/>
    <xf numFmtId="4" fontId="7" fillId="0" borderId="2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4" fontId="7" fillId="0" borderId="6" xfId="0" applyNumberFormat="1" applyFont="1" applyBorder="1" applyAlignment="1">
      <alignment horizontal="center" vertical="center"/>
    </xf>
    <xf numFmtId="4" fontId="7" fillId="2" borderId="6" xfId="0" applyNumberFormat="1" applyFont="1" applyFill="1" applyBorder="1" applyAlignment="1">
      <alignment horizontal="center" vertical="center"/>
    </xf>
    <xf numFmtId="4" fontId="7" fillId="0" borderId="2" xfId="0" applyNumberFormat="1" applyFont="1" applyBorder="1" applyAlignment="1">
      <alignment horizontal="center" vertical="center" wrapText="1" readingOrder="1"/>
    </xf>
    <xf numFmtId="4" fontId="7" fillId="0" borderId="6" xfId="0" applyNumberFormat="1" applyFont="1" applyBorder="1" applyAlignment="1">
      <alignment horizontal="center" vertical="center" wrapText="1" readingOrder="1"/>
    </xf>
    <xf numFmtId="4" fontId="7" fillId="0" borderId="2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4" fontId="30" fillId="0" borderId="1" xfId="0" applyNumberFormat="1" applyFont="1" applyBorder="1" applyAlignment="1">
      <alignment horizontal="center" vertical="center" wrapText="1"/>
    </xf>
    <xf numFmtId="4" fontId="30" fillId="0" borderId="5" xfId="0" applyNumberFormat="1" applyFont="1" applyBorder="1" applyAlignment="1">
      <alignment horizontal="center" vertical="center" wrapText="1"/>
    </xf>
    <xf numFmtId="4" fontId="27" fillId="0" borderId="0" xfId="0" applyNumberFormat="1" applyFont="1"/>
    <xf numFmtId="0" fontId="7" fillId="0" borderId="1" xfId="0" applyFont="1" applyBorder="1" applyAlignment="1">
      <alignment horizontal="left" vertical="top" wrapText="1" readingOrder="1"/>
    </xf>
    <xf numFmtId="0" fontId="7" fillId="0" borderId="1" xfId="0" applyFont="1" applyBorder="1" applyAlignment="1">
      <alignment horizontal="center" vertical="center" readingOrder="1"/>
    </xf>
    <xf numFmtId="0" fontId="7" fillId="0" borderId="6" xfId="0" applyFont="1" applyBorder="1" applyAlignment="1">
      <alignment horizontal="center" vertical="center" readingOrder="1"/>
    </xf>
    <xf numFmtId="0" fontId="7" fillId="0" borderId="2" xfId="0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center" vertical="center" wrapText="1" readingOrder="1"/>
    </xf>
    <xf numFmtId="0" fontId="30" fillId="0" borderId="1" xfId="0" applyFont="1" applyBorder="1" applyAlignment="1">
      <alignment horizontal="left" vertical="center" readingOrder="1"/>
    </xf>
    <xf numFmtId="0" fontId="7" fillId="0" borderId="1" xfId="0" applyFont="1" applyFill="1" applyBorder="1" applyAlignment="1">
      <alignment horizontal="left" vertical="top" wrapText="1" readingOrder="1"/>
    </xf>
    <xf numFmtId="0" fontId="7" fillId="0" borderId="7" xfId="0" applyFont="1" applyBorder="1" applyAlignment="1">
      <alignment horizontal="center" vertical="center" wrapText="1" readingOrder="1"/>
    </xf>
    <xf numFmtId="0" fontId="7" fillId="0" borderId="0" xfId="0" applyFont="1" applyAlignment="1">
      <alignment horizontal="center" vertical="center" readingOrder="1"/>
    </xf>
    <xf numFmtId="165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 wrapText="1" readingOrder="1"/>
    </xf>
    <xf numFmtId="4" fontId="7" fillId="2" borderId="1" xfId="0" applyNumberFormat="1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horizontal="right"/>
    </xf>
    <xf numFmtId="4" fontId="32" fillId="0" borderId="1" xfId="0" applyNumberFormat="1" applyFont="1" applyBorder="1" applyAlignment="1">
      <alignment horizontal="center" vertical="center"/>
    </xf>
    <xf numFmtId="4" fontId="30" fillId="0" borderId="1" xfId="0" applyNumberFormat="1" applyFont="1" applyBorder="1" applyAlignment="1">
      <alignment horizontal="center" vertical="center" wrapText="1" readingOrder="1"/>
    </xf>
    <xf numFmtId="4" fontId="30" fillId="0" borderId="1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horizontal="center" wrapText="1"/>
    </xf>
    <xf numFmtId="0" fontId="28" fillId="2" borderId="3" xfId="0" applyFont="1" applyFill="1" applyBorder="1" applyAlignment="1">
      <alignment horizontal="center" vertical="top" wrapText="1"/>
    </xf>
    <xf numFmtId="0" fontId="28" fillId="2" borderId="5" xfId="0" applyFont="1" applyFill="1" applyBorder="1" applyAlignment="1">
      <alignment horizontal="center" vertical="top" wrapText="1"/>
    </xf>
    <xf numFmtId="0" fontId="28" fillId="0" borderId="3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 wrapText="1" readingOrder="1"/>
    </xf>
    <xf numFmtId="0" fontId="28" fillId="0" borderId="5" xfId="0" applyFont="1" applyBorder="1" applyAlignment="1">
      <alignment horizontal="center" vertical="center" wrapText="1" readingOrder="1"/>
    </xf>
    <xf numFmtId="0" fontId="28" fillId="2" borderId="3" xfId="0" applyFont="1" applyFill="1" applyBorder="1" applyAlignment="1">
      <alignment horizontal="center" vertical="center" wrapText="1"/>
    </xf>
    <xf numFmtId="0" fontId="28" fillId="2" borderId="5" xfId="0" applyFont="1" applyFill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5" fillId="0" borderId="0" xfId="0" applyFont="1" applyAlignment="1">
      <alignment horizontal="center" readingOrder="1"/>
    </xf>
    <xf numFmtId="0" fontId="26" fillId="0" borderId="0" xfId="0" applyFont="1" applyAlignment="1"/>
  </cellXfs>
  <cellStyles count="670">
    <cellStyle name="br" xfId="5"/>
    <cellStyle name="br 2" xfId="6"/>
    <cellStyle name="col" xfId="7"/>
    <cellStyle name="col 2" xfId="8"/>
    <cellStyle name="dtrow" xfId="9"/>
    <cellStyle name="st25" xfId="10"/>
    <cellStyle name="st26" xfId="11"/>
    <cellStyle name="st27" xfId="12"/>
    <cellStyle name="st28" xfId="13"/>
    <cellStyle name="st29" xfId="14"/>
    <cellStyle name="st96" xfId="15"/>
    <cellStyle name="style0" xfId="16"/>
    <cellStyle name="style0 2" xfId="17"/>
    <cellStyle name="td" xfId="18"/>
    <cellStyle name="td 2" xfId="19"/>
    <cellStyle name="tr" xfId="20"/>
    <cellStyle name="tr 2" xfId="21"/>
    <cellStyle name="xl100" xfId="22"/>
    <cellStyle name="xl101" xfId="23"/>
    <cellStyle name="xl102" xfId="24"/>
    <cellStyle name="xl103" xfId="25"/>
    <cellStyle name="xl104" xfId="26"/>
    <cellStyle name="xl105" xfId="27"/>
    <cellStyle name="xl106" xfId="28"/>
    <cellStyle name="xl107" xfId="29"/>
    <cellStyle name="xl108" xfId="30"/>
    <cellStyle name="xl109" xfId="31"/>
    <cellStyle name="xl110" xfId="32"/>
    <cellStyle name="xl111" xfId="33"/>
    <cellStyle name="xl21" xfId="34"/>
    <cellStyle name="xl21 2" xfId="35"/>
    <cellStyle name="xl22" xfId="36"/>
    <cellStyle name="xl22 2" xfId="37"/>
    <cellStyle name="xl22 3" xfId="38"/>
    <cellStyle name="xl22 4" xfId="39"/>
    <cellStyle name="xl23" xfId="40"/>
    <cellStyle name="xl23 2" xfId="41"/>
    <cellStyle name="xl24" xfId="42"/>
    <cellStyle name="xl24 2" xfId="43"/>
    <cellStyle name="xl24 3" xfId="44"/>
    <cellStyle name="xl24 4" xfId="45"/>
    <cellStyle name="xl25" xfId="46"/>
    <cellStyle name="xl25 2" xfId="47"/>
    <cellStyle name="xl25 3" xfId="48"/>
    <cellStyle name="xl25 4" xfId="49"/>
    <cellStyle name="xl26" xfId="50"/>
    <cellStyle name="xl26 2" xfId="51"/>
    <cellStyle name="xl26 3" xfId="52"/>
    <cellStyle name="xl26 4" xfId="53"/>
    <cellStyle name="xl27" xfId="54"/>
    <cellStyle name="xl27 2" xfId="55"/>
    <cellStyle name="xl27 3" xfId="56"/>
    <cellStyle name="xl27 4" xfId="57"/>
    <cellStyle name="xl28" xfId="58"/>
    <cellStyle name="xl28 2" xfId="59"/>
    <cellStyle name="xl28 3" xfId="60"/>
    <cellStyle name="xl28 4" xfId="61"/>
    <cellStyle name="xl29" xfId="62"/>
    <cellStyle name="xl29 2" xfId="63"/>
    <cellStyle name="xl29 3" xfId="64"/>
    <cellStyle name="xl29 4" xfId="65"/>
    <cellStyle name="xl30" xfId="66"/>
    <cellStyle name="xl30 2" xfId="67"/>
    <cellStyle name="xl30 3" xfId="68"/>
    <cellStyle name="xl30 4" xfId="69"/>
    <cellStyle name="xl31" xfId="70"/>
    <cellStyle name="xl31 2" xfId="71"/>
    <cellStyle name="xl31 3" xfId="72"/>
    <cellStyle name="xl31 4" xfId="73"/>
    <cellStyle name="xl32" xfId="74"/>
    <cellStyle name="xl32 2" xfId="75"/>
    <cellStyle name="xl32 3" xfId="76"/>
    <cellStyle name="xl32 4" xfId="77"/>
    <cellStyle name="xl33" xfId="78"/>
    <cellStyle name="xl33 2" xfId="79"/>
    <cellStyle name="xl33 3" xfId="80"/>
    <cellStyle name="xl33 4" xfId="81"/>
    <cellStyle name="xl34" xfId="82"/>
    <cellStyle name="xl34 2" xfId="83"/>
    <cellStyle name="xl34 3" xfId="84"/>
    <cellStyle name="xl34 4" xfId="85"/>
    <cellStyle name="xl35" xfId="86"/>
    <cellStyle name="xl35 2" xfId="87"/>
    <cellStyle name="xl35 3" xfId="88"/>
    <cellStyle name="xl35 4" xfId="89"/>
    <cellStyle name="xl36" xfId="90"/>
    <cellStyle name="xl36 2" xfId="91"/>
    <cellStyle name="xl36 3" xfId="92"/>
    <cellStyle name="xl36 4" xfId="93"/>
    <cellStyle name="xl37" xfId="94"/>
    <cellStyle name="xl37 2" xfId="95"/>
    <cellStyle name="xl37 3" xfId="96"/>
    <cellStyle name="xl37 4" xfId="97"/>
    <cellStyle name="xl38" xfId="98"/>
    <cellStyle name="xl38 2" xfId="99"/>
    <cellStyle name="xl38 3" xfId="100"/>
    <cellStyle name="xl38 4" xfId="101"/>
    <cellStyle name="xl39" xfId="102"/>
    <cellStyle name="xl39 2" xfId="103"/>
    <cellStyle name="xl39 3" xfId="104"/>
    <cellStyle name="xl39 4" xfId="105"/>
    <cellStyle name="xl40" xfId="106"/>
    <cellStyle name="xl40 2" xfId="107"/>
    <cellStyle name="xl40 3" xfId="108"/>
    <cellStyle name="xl40 4" xfId="109"/>
    <cellStyle name="xl41" xfId="110"/>
    <cellStyle name="xl41 2" xfId="111"/>
    <cellStyle name="xl42" xfId="112"/>
    <cellStyle name="xl42 2" xfId="113"/>
    <cellStyle name="xl43" xfId="114"/>
    <cellStyle name="xl43 2" xfId="115"/>
    <cellStyle name="xl44" xfId="116"/>
    <cellStyle name="xl44 2" xfId="117"/>
    <cellStyle name="xl45" xfId="118"/>
    <cellStyle name="xl45 2" xfId="119"/>
    <cellStyle name="xl46" xfId="120"/>
    <cellStyle name="xl46 2" xfId="121"/>
    <cellStyle name="xl47" xfId="122"/>
    <cellStyle name="xl47 2" xfId="123"/>
    <cellStyle name="xl48" xfId="124"/>
    <cellStyle name="xl49" xfId="125"/>
    <cellStyle name="xl50" xfId="126"/>
    <cellStyle name="xl51" xfId="127"/>
    <cellStyle name="xl52" xfId="128"/>
    <cellStyle name="xl53" xfId="129"/>
    <cellStyle name="xl54" xfId="130"/>
    <cellStyle name="xl55" xfId="131"/>
    <cellStyle name="xl56" xfId="132"/>
    <cellStyle name="xl57" xfId="133"/>
    <cellStyle name="xl58" xfId="134"/>
    <cellStyle name="xl59" xfId="135"/>
    <cellStyle name="xl60" xfId="136"/>
    <cellStyle name="xl61" xfId="137"/>
    <cellStyle name="xl62" xfId="138"/>
    <cellStyle name="xl63" xfId="139"/>
    <cellStyle name="xl64" xfId="140"/>
    <cellStyle name="xl65" xfId="141"/>
    <cellStyle name="xl66" xfId="142"/>
    <cellStyle name="xl67" xfId="143"/>
    <cellStyle name="xl68" xfId="144"/>
    <cellStyle name="xl69" xfId="145"/>
    <cellStyle name="xl70" xfId="146"/>
    <cellStyle name="xl71" xfId="147"/>
    <cellStyle name="xl72" xfId="148"/>
    <cellStyle name="xl73" xfId="149"/>
    <cellStyle name="xl74" xfId="150"/>
    <cellStyle name="xl75" xfId="151"/>
    <cellStyle name="xl76" xfId="152"/>
    <cellStyle name="xl77" xfId="153"/>
    <cellStyle name="xl78" xfId="154"/>
    <cellStyle name="xl79" xfId="155"/>
    <cellStyle name="xl80" xfId="156"/>
    <cellStyle name="xl81" xfId="157"/>
    <cellStyle name="xl82" xfId="158"/>
    <cellStyle name="xl83" xfId="159"/>
    <cellStyle name="xl84" xfId="160"/>
    <cellStyle name="xl85" xfId="161"/>
    <cellStyle name="xl86" xfId="162"/>
    <cellStyle name="xl87" xfId="163"/>
    <cellStyle name="xl88" xfId="164"/>
    <cellStyle name="xl89" xfId="165"/>
    <cellStyle name="xl90" xfId="166"/>
    <cellStyle name="xl91" xfId="167"/>
    <cellStyle name="xl92" xfId="168"/>
    <cellStyle name="xl93" xfId="169"/>
    <cellStyle name="xl94" xfId="170"/>
    <cellStyle name="xl95" xfId="171"/>
    <cellStyle name="xl96" xfId="172"/>
    <cellStyle name="xl97" xfId="173"/>
    <cellStyle name="xl98" xfId="174"/>
    <cellStyle name="xl99" xfId="175"/>
    <cellStyle name="Обычный" xfId="0" builtinId="0"/>
    <cellStyle name="Обычный 10" xfId="176"/>
    <cellStyle name="Обычный 11" xfId="177"/>
    <cellStyle name="Обычный 11 2" xfId="178"/>
    <cellStyle name="Обычный 11 2 2" xfId="179"/>
    <cellStyle name="Обычный 11 2 2 2" xfId="180"/>
    <cellStyle name="Обычный 11 2 2 2 2" xfId="181"/>
    <cellStyle name="Обычный 11 2 2 2 2 2" xfId="182"/>
    <cellStyle name="Обычный 11 2 2 2 3" xfId="183"/>
    <cellStyle name="Обычный 11 2 2 3" xfId="184"/>
    <cellStyle name="Обычный 11 2 2 3 2" xfId="185"/>
    <cellStyle name="Обычный 11 2 2 4" xfId="186"/>
    <cellStyle name="Обычный 11 2 2 4 2" xfId="187"/>
    <cellStyle name="Обычный 11 2 2 5" xfId="188"/>
    <cellStyle name="Обычный 11 2 3" xfId="189"/>
    <cellStyle name="Обычный 11 2 3 2" xfId="190"/>
    <cellStyle name="Обычный 11 2 3 2 2" xfId="191"/>
    <cellStyle name="Обычный 11 2 3 3" xfId="192"/>
    <cellStyle name="Обычный 11 2 4" xfId="193"/>
    <cellStyle name="Обычный 11 2 4 2" xfId="194"/>
    <cellStyle name="Обычный 11 2 5" xfId="195"/>
    <cellStyle name="Обычный 11 2 5 2" xfId="196"/>
    <cellStyle name="Обычный 11 2 6" xfId="197"/>
    <cellStyle name="Обычный 11 3" xfId="198"/>
    <cellStyle name="Обычный 11 3 2" xfId="199"/>
    <cellStyle name="Обычный 11 3 2 2" xfId="200"/>
    <cellStyle name="Обычный 11 3 2 2 2" xfId="201"/>
    <cellStyle name="Обычный 11 3 2 3" xfId="202"/>
    <cellStyle name="Обычный 11 3 3" xfId="203"/>
    <cellStyle name="Обычный 11 3 3 2" xfId="204"/>
    <cellStyle name="Обычный 11 3 4" xfId="205"/>
    <cellStyle name="Обычный 11 3 4 2" xfId="206"/>
    <cellStyle name="Обычный 11 3 5" xfId="207"/>
    <cellStyle name="Обычный 11 4" xfId="208"/>
    <cellStyle name="Обычный 11 4 2" xfId="209"/>
    <cellStyle name="Обычный 11 4 2 2" xfId="210"/>
    <cellStyle name="Обычный 11 4 3" xfId="211"/>
    <cellStyle name="Обычный 11 5" xfId="212"/>
    <cellStyle name="Обычный 11 5 2" xfId="213"/>
    <cellStyle name="Обычный 11 6" xfId="214"/>
    <cellStyle name="Обычный 11 6 2" xfId="215"/>
    <cellStyle name="Обычный 11 7" xfId="216"/>
    <cellStyle name="Обычный 12" xfId="217"/>
    <cellStyle name="Обычный 12 2" xfId="218"/>
    <cellStyle name="Обычный 12 2 2" xfId="219"/>
    <cellStyle name="Обычный 12 2 2 2" xfId="220"/>
    <cellStyle name="Обычный 12 2 2 2 2" xfId="221"/>
    <cellStyle name="Обычный 12 2 2 3" xfId="222"/>
    <cellStyle name="Обычный 12 2 3" xfId="223"/>
    <cellStyle name="Обычный 12 2 3 2" xfId="224"/>
    <cellStyle name="Обычный 12 2 4" xfId="225"/>
    <cellStyle name="Обычный 12 2 4 2" xfId="226"/>
    <cellStyle name="Обычный 12 2 5" xfId="227"/>
    <cellStyle name="Обычный 12 3" xfId="228"/>
    <cellStyle name="Обычный 12 3 2" xfId="229"/>
    <cellStyle name="Обычный 12 3 2 2" xfId="230"/>
    <cellStyle name="Обычный 12 3 3" xfId="231"/>
    <cellStyle name="Обычный 12 4" xfId="232"/>
    <cellStyle name="Обычный 12 4 2" xfId="233"/>
    <cellStyle name="Обычный 12 5" xfId="234"/>
    <cellStyle name="Обычный 12 5 2" xfId="235"/>
    <cellStyle name="Обычный 12 6" xfId="236"/>
    <cellStyle name="Обычный 13" xfId="237"/>
    <cellStyle name="Обычный 13 2" xfId="238"/>
    <cellStyle name="Обычный 13 2 2" xfId="239"/>
    <cellStyle name="Обычный 13 2 2 2" xfId="240"/>
    <cellStyle name="Обычный 13 2 3" xfId="241"/>
    <cellStyle name="Обычный 13 3" xfId="242"/>
    <cellStyle name="Обычный 13 3 2" xfId="243"/>
    <cellStyle name="Обычный 13 4" xfId="244"/>
    <cellStyle name="Обычный 13 4 2" xfId="245"/>
    <cellStyle name="Обычный 13 5" xfId="246"/>
    <cellStyle name="Обычный 14" xfId="247"/>
    <cellStyle name="Обычный 14 2" xfId="248"/>
    <cellStyle name="Обычный 14 2 2" xfId="249"/>
    <cellStyle name="Обычный 14 3" xfId="250"/>
    <cellStyle name="Обычный 15" xfId="251"/>
    <cellStyle name="Обычный 15 2" xfId="252"/>
    <cellStyle name="Обычный 16" xfId="253"/>
    <cellStyle name="Обычный 16 2" xfId="254"/>
    <cellStyle name="Обычный 17" xfId="255"/>
    <cellStyle name="Обычный 18" xfId="256"/>
    <cellStyle name="Обычный 19" xfId="257"/>
    <cellStyle name="Обычный 2" xfId="2"/>
    <cellStyle name="Обычный 2 2" xfId="259"/>
    <cellStyle name="Обычный 2 2 2" xfId="260"/>
    <cellStyle name="Обычный 2 3" xfId="261"/>
    <cellStyle name="Обычный 2 4" xfId="262"/>
    <cellStyle name="Обычный 2 5" xfId="263"/>
    <cellStyle name="Обычный 2 5 2" xfId="264"/>
    <cellStyle name="Обычный 2 6" xfId="265"/>
    <cellStyle name="Обычный 2 7" xfId="266"/>
    <cellStyle name="Обычный 2 8" xfId="258"/>
    <cellStyle name="Обычный 3" xfId="3"/>
    <cellStyle name="Обычный 4" xfId="4"/>
    <cellStyle name="Обычный 4 2" xfId="267"/>
    <cellStyle name="Обычный 5" xfId="1"/>
    <cellStyle name="Обычный 5 10" xfId="268"/>
    <cellStyle name="Обычный 5 2" xfId="269"/>
    <cellStyle name="Обычный 5 2 2" xfId="270"/>
    <cellStyle name="Обычный 5 2 2 2" xfId="271"/>
    <cellStyle name="Обычный 5 2 2 2 2" xfId="272"/>
    <cellStyle name="Обычный 5 2 2 2 2 2" xfId="273"/>
    <cellStyle name="Обычный 5 2 2 2 2 2 2" xfId="274"/>
    <cellStyle name="Обычный 5 2 2 2 2 2 2 2" xfId="275"/>
    <cellStyle name="Обычный 5 2 2 2 2 2 3" xfId="276"/>
    <cellStyle name="Обычный 5 2 2 2 2 3" xfId="277"/>
    <cellStyle name="Обычный 5 2 2 2 2 3 2" xfId="278"/>
    <cellStyle name="Обычный 5 2 2 2 2 4" xfId="279"/>
    <cellStyle name="Обычный 5 2 2 2 2 4 2" xfId="280"/>
    <cellStyle name="Обычный 5 2 2 2 2 5" xfId="281"/>
    <cellStyle name="Обычный 5 2 2 2 3" xfId="282"/>
    <cellStyle name="Обычный 5 2 2 2 3 2" xfId="283"/>
    <cellStyle name="Обычный 5 2 2 2 3 2 2" xfId="284"/>
    <cellStyle name="Обычный 5 2 2 2 3 3" xfId="285"/>
    <cellStyle name="Обычный 5 2 2 2 4" xfId="286"/>
    <cellStyle name="Обычный 5 2 2 2 4 2" xfId="287"/>
    <cellStyle name="Обычный 5 2 2 2 5" xfId="288"/>
    <cellStyle name="Обычный 5 2 2 2 5 2" xfId="289"/>
    <cellStyle name="Обычный 5 2 2 2 6" xfId="290"/>
    <cellStyle name="Обычный 5 2 2 3" xfId="291"/>
    <cellStyle name="Обычный 5 2 2 3 2" xfId="292"/>
    <cellStyle name="Обычный 5 2 2 3 2 2" xfId="293"/>
    <cellStyle name="Обычный 5 2 2 3 2 2 2" xfId="294"/>
    <cellStyle name="Обычный 5 2 2 3 2 3" xfId="295"/>
    <cellStyle name="Обычный 5 2 2 3 3" xfId="296"/>
    <cellStyle name="Обычный 5 2 2 3 3 2" xfId="297"/>
    <cellStyle name="Обычный 5 2 2 3 4" xfId="298"/>
    <cellStyle name="Обычный 5 2 2 3 4 2" xfId="299"/>
    <cellStyle name="Обычный 5 2 2 3 5" xfId="300"/>
    <cellStyle name="Обычный 5 2 2 4" xfId="301"/>
    <cellStyle name="Обычный 5 2 2 4 2" xfId="302"/>
    <cellStyle name="Обычный 5 2 2 4 2 2" xfId="303"/>
    <cellStyle name="Обычный 5 2 2 4 3" xfId="304"/>
    <cellStyle name="Обычный 5 2 2 5" xfId="305"/>
    <cellStyle name="Обычный 5 2 2 5 2" xfId="306"/>
    <cellStyle name="Обычный 5 2 2 6" xfId="307"/>
    <cellStyle name="Обычный 5 2 2 6 2" xfId="308"/>
    <cellStyle name="Обычный 5 2 2 7" xfId="309"/>
    <cellStyle name="Обычный 5 2 3" xfId="310"/>
    <cellStyle name="Обычный 5 2 3 2" xfId="311"/>
    <cellStyle name="Обычный 5 2 3 2 2" xfId="312"/>
    <cellStyle name="Обычный 5 2 3 2 2 2" xfId="313"/>
    <cellStyle name="Обычный 5 2 3 2 2 2 2" xfId="314"/>
    <cellStyle name="Обычный 5 2 3 2 2 3" xfId="315"/>
    <cellStyle name="Обычный 5 2 3 2 3" xfId="316"/>
    <cellStyle name="Обычный 5 2 3 2 3 2" xfId="317"/>
    <cellStyle name="Обычный 5 2 3 2 4" xfId="318"/>
    <cellStyle name="Обычный 5 2 3 2 4 2" xfId="319"/>
    <cellStyle name="Обычный 5 2 3 2 5" xfId="320"/>
    <cellStyle name="Обычный 5 2 3 3" xfId="321"/>
    <cellStyle name="Обычный 5 2 3 3 2" xfId="322"/>
    <cellStyle name="Обычный 5 2 3 3 2 2" xfId="323"/>
    <cellStyle name="Обычный 5 2 3 3 3" xfId="324"/>
    <cellStyle name="Обычный 5 2 3 4" xfId="325"/>
    <cellStyle name="Обычный 5 2 3 4 2" xfId="326"/>
    <cellStyle name="Обычный 5 2 3 5" xfId="327"/>
    <cellStyle name="Обычный 5 2 3 5 2" xfId="328"/>
    <cellStyle name="Обычный 5 2 3 6" xfId="329"/>
    <cellStyle name="Обычный 5 2 4" xfId="330"/>
    <cellStyle name="Обычный 5 2 4 2" xfId="331"/>
    <cellStyle name="Обычный 5 2 4 2 2" xfId="332"/>
    <cellStyle name="Обычный 5 2 4 2 2 2" xfId="333"/>
    <cellStyle name="Обычный 5 2 4 2 3" xfId="334"/>
    <cellStyle name="Обычный 5 2 4 3" xfId="335"/>
    <cellStyle name="Обычный 5 2 4 3 2" xfId="336"/>
    <cellStyle name="Обычный 5 2 4 4" xfId="337"/>
    <cellStyle name="Обычный 5 2 4 4 2" xfId="338"/>
    <cellStyle name="Обычный 5 2 4 5" xfId="339"/>
    <cellStyle name="Обычный 5 2 5" xfId="340"/>
    <cellStyle name="Обычный 5 2 5 2" xfId="341"/>
    <cellStyle name="Обычный 5 2 5 2 2" xfId="342"/>
    <cellStyle name="Обычный 5 2 5 3" xfId="343"/>
    <cellStyle name="Обычный 5 2 6" xfId="344"/>
    <cellStyle name="Обычный 5 2 6 2" xfId="345"/>
    <cellStyle name="Обычный 5 2 7" xfId="346"/>
    <cellStyle name="Обычный 5 2 7 2" xfId="347"/>
    <cellStyle name="Обычный 5 2 8" xfId="348"/>
    <cellStyle name="Обычный 5 3" xfId="349"/>
    <cellStyle name="Обычный 5 3 2" xfId="350"/>
    <cellStyle name="Обычный 5 3 2 2" xfId="351"/>
    <cellStyle name="Обычный 5 3 2 2 2" xfId="352"/>
    <cellStyle name="Обычный 5 3 2 2 2 2" xfId="353"/>
    <cellStyle name="Обычный 5 3 2 2 2 2 2" xfId="354"/>
    <cellStyle name="Обычный 5 3 2 2 2 3" xfId="355"/>
    <cellStyle name="Обычный 5 3 2 2 3" xfId="356"/>
    <cellStyle name="Обычный 5 3 2 2 3 2" xfId="357"/>
    <cellStyle name="Обычный 5 3 2 2 4" xfId="358"/>
    <cellStyle name="Обычный 5 3 2 2 4 2" xfId="359"/>
    <cellStyle name="Обычный 5 3 2 2 5" xfId="360"/>
    <cellStyle name="Обычный 5 3 2 3" xfId="361"/>
    <cellStyle name="Обычный 5 3 2 3 2" xfId="362"/>
    <cellStyle name="Обычный 5 3 2 3 2 2" xfId="363"/>
    <cellStyle name="Обычный 5 3 2 3 3" xfId="364"/>
    <cellStyle name="Обычный 5 3 2 4" xfId="365"/>
    <cellStyle name="Обычный 5 3 2 4 2" xfId="366"/>
    <cellStyle name="Обычный 5 3 2 5" xfId="367"/>
    <cellStyle name="Обычный 5 3 2 5 2" xfId="368"/>
    <cellStyle name="Обычный 5 3 2 6" xfId="369"/>
    <cellStyle name="Обычный 5 3 3" xfId="370"/>
    <cellStyle name="Обычный 5 3 3 2" xfId="371"/>
    <cellStyle name="Обычный 5 3 3 2 2" xfId="372"/>
    <cellStyle name="Обычный 5 3 3 2 2 2" xfId="373"/>
    <cellStyle name="Обычный 5 3 3 2 3" xfId="374"/>
    <cellStyle name="Обычный 5 3 3 3" xfId="375"/>
    <cellStyle name="Обычный 5 3 3 3 2" xfId="376"/>
    <cellStyle name="Обычный 5 3 3 4" xfId="377"/>
    <cellStyle name="Обычный 5 3 3 4 2" xfId="378"/>
    <cellStyle name="Обычный 5 3 3 5" xfId="379"/>
    <cellStyle name="Обычный 5 3 4" xfId="380"/>
    <cellStyle name="Обычный 5 3 4 2" xfId="381"/>
    <cellStyle name="Обычный 5 3 4 2 2" xfId="382"/>
    <cellStyle name="Обычный 5 3 4 3" xfId="383"/>
    <cellStyle name="Обычный 5 3 5" xfId="384"/>
    <cellStyle name="Обычный 5 3 5 2" xfId="385"/>
    <cellStyle name="Обычный 5 3 6" xfId="386"/>
    <cellStyle name="Обычный 5 3 6 2" xfId="387"/>
    <cellStyle name="Обычный 5 3 7" xfId="388"/>
    <cellStyle name="Обычный 5 4" xfId="389"/>
    <cellStyle name="Обычный 5 4 2" xfId="390"/>
    <cellStyle name="Обычный 5 4 2 2" xfId="391"/>
    <cellStyle name="Обычный 5 4 2 2 2" xfId="392"/>
    <cellStyle name="Обычный 5 4 2 2 2 2" xfId="393"/>
    <cellStyle name="Обычный 5 4 2 2 3" xfId="394"/>
    <cellStyle name="Обычный 5 4 2 3" xfId="395"/>
    <cellStyle name="Обычный 5 4 2 3 2" xfId="396"/>
    <cellStyle name="Обычный 5 4 2 4" xfId="397"/>
    <cellStyle name="Обычный 5 4 2 4 2" xfId="398"/>
    <cellStyle name="Обычный 5 4 2 5" xfId="399"/>
    <cellStyle name="Обычный 5 4 3" xfId="400"/>
    <cellStyle name="Обычный 5 4 3 2" xfId="401"/>
    <cellStyle name="Обычный 5 4 3 2 2" xfId="402"/>
    <cellStyle name="Обычный 5 4 3 3" xfId="403"/>
    <cellStyle name="Обычный 5 4 4" xfId="404"/>
    <cellStyle name="Обычный 5 4 4 2" xfId="405"/>
    <cellStyle name="Обычный 5 4 5" xfId="406"/>
    <cellStyle name="Обычный 5 4 5 2" xfId="407"/>
    <cellStyle name="Обычный 5 4 6" xfId="408"/>
    <cellStyle name="Обычный 5 5" xfId="409"/>
    <cellStyle name="Обычный 5 5 2" xfId="410"/>
    <cellStyle name="Обычный 5 5 2 2" xfId="411"/>
    <cellStyle name="Обычный 5 5 2 2 2" xfId="412"/>
    <cellStyle name="Обычный 5 5 2 3" xfId="413"/>
    <cellStyle name="Обычный 5 5 3" xfId="414"/>
    <cellStyle name="Обычный 5 5 3 2" xfId="415"/>
    <cellStyle name="Обычный 5 5 4" xfId="416"/>
    <cellStyle name="Обычный 5 5 4 2" xfId="417"/>
    <cellStyle name="Обычный 5 5 5" xfId="418"/>
    <cellStyle name="Обычный 5 6" xfId="419"/>
    <cellStyle name="Обычный 5 6 2" xfId="420"/>
    <cellStyle name="Обычный 5 6 2 2" xfId="421"/>
    <cellStyle name="Обычный 5 6 3" xfId="422"/>
    <cellStyle name="Обычный 5 7" xfId="423"/>
    <cellStyle name="Обычный 5 7 2" xfId="424"/>
    <cellStyle name="Обычный 5 8" xfId="425"/>
    <cellStyle name="Обычный 5 8 2" xfId="426"/>
    <cellStyle name="Обычный 5 9" xfId="427"/>
    <cellStyle name="Обычный 6" xfId="428"/>
    <cellStyle name="Обычный 6 2" xfId="429"/>
    <cellStyle name="Обычный 6 2 2" xfId="430"/>
    <cellStyle name="Обычный 6 2 2 2" xfId="431"/>
    <cellStyle name="Обычный 6 2 2 2 2" xfId="432"/>
    <cellStyle name="Обычный 6 2 2 2 2 2" xfId="433"/>
    <cellStyle name="Обычный 6 2 2 2 2 2 2" xfId="434"/>
    <cellStyle name="Обычный 6 2 2 2 2 2 2 2" xfId="435"/>
    <cellStyle name="Обычный 6 2 2 2 2 2 3" xfId="436"/>
    <cellStyle name="Обычный 6 2 2 2 2 3" xfId="437"/>
    <cellStyle name="Обычный 6 2 2 2 2 3 2" xfId="438"/>
    <cellStyle name="Обычный 6 2 2 2 2 4" xfId="439"/>
    <cellStyle name="Обычный 6 2 2 2 2 4 2" xfId="440"/>
    <cellStyle name="Обычный 6 2 2 2 2 5" xfId="441"/>
    <cellStyle name="Обычный 6 2 2 2 3" xfId="442"/>
    <cellStyle name="Обычный 6 2 2 2 3 2" xfId="443"/>
    <cellStyle name="Обычный 6 2 2 2 3 2 2" xfId="444"/>
    <cellStyle name="Обычный 6 2 2 2 3 3" xfId="445"/>
    <cellStyle name="Обычный 6 2 2 2 4" xfId="446"/>
    <cellStyle name="Обычный 6 2 2 2 4 2" xfId="447"/>
    <cellStyle name="Обычный 6 2 2 2 5" xfId="448"/>
    <cellStyle name="Обычный 6 2 2 2 5 2" xfId="449"/>
    <cellStyle name="Обычный 6 2 2 2 6" xfId="450"/>
    <cellStyle name="Обычный 6 2 2 3" xfId="451"/>
    <cellStyle name="Обычный 6 2 2 3 2" xfId="452"/>
    <cellStyle name="Обычный 6 2 2 3 2 2" xfId="453"/>
    <cellStyle name="Обычный 6 2 2 3 2 2 2" xfId="454"/>
    <cellStyle name="Обычный 6 2 2 3 2 3" xfId="455"/>
    <cellStyle name="Обычный 6 2 2 3 3" xfId="456"/>
    <cellStyle name="Обычный 6 2 2 3 3 2" xfId="457"/>
    <cellStyle name="Обычный 6 2 2 3 4" xfId="458"/>
    <cellStyle name="Обычный 6 2 2 3 4 2" xfId="459"/>
    <cellStyle name="Обычный 6 2 2 3 5" xfId="460"/>
    <cellStyle name="Обычный 6 2 2 4" xfId="461"/>
    <cellStyle name="Обычный 6 2 2 4 2" xfId="462"/>
    <cellStyle name="Обычный 6 2 2 4 2 2" xfId="463"/>
    <cellStyle name="Обычный 6 2 2 4 3" xfId="464"/>
    <cellStyle name="Обычный 6 2 2 5" xfId="465"/>
    <cellStyle name="Обычный 6 2 2 5 2" xfId="466"/>
    <cellStyle name="Обычный 6 2 2 6" xfId="467"/>
    <cellStyle name="Обычный 6 2 2 6 2" xfId="468"/>
    <cellStyle name="Обычный 6 2 2 7" xfId="469"/>
    <cellStyle name="Обычный 6 2 3" xfId="470"/>
    <cellStyle name="Обычный 6 2 3 2" xfId="471"/>
    <cellStyle name="Обычный 6 2 3 2 2" xfId="472"/>
    <cellStyle name="Обычный 6 2 3 2 2 2" xfId="473"/>
    <cellStyle name="Обычный 6 2 3 2 2 2 2" xfId="474"/>
    <cellStyle name="Обычный 6 2 3 2 2 3" xfId="475"/>
    <cellStyle name="Обычный 6 2 3 2 3" xfId="476"/>
    <cellStyle name="Обычный 6 2 3 2 3 2" xfId="477"/>
    <cellStyle name="Обычный 6 2 3 2 4" xfId="478"/>
    <cellStyle name="Обычный 6 2 3 2 4 2" xfId="479"/>
    <cellStyle name="Обычный 6 2 3 2 5" xfId="480"/>
    <cellStyle name="Обычный 6 2 3 3" xfId="481"/>
    <cellStyle name="Обычный 6 2 3 3 2" xfId="482"/>
    <cellStyle name="Обычный 6 2 3 3 2 2" xfId="483"/>
    <cellStyle name="Обычный 6 2 3 3 3" xfId="484"/>
    <cellStyle name="Обычный 6 2 3 4" xfId="485"/>
    <cellStyle name="Обычный 6 2 3 4 2" xfId="486"/>
    <cellStyle name="Обычный 6 2 3 5" xfId="487"/>
    <cellStyle name="Обычный 6 2 3 5 2" xfId="488"/>
    <cellStyle name="Обычный 6 2 3 6" xfId="489"/>
    <cellStyle name="Обычный 6 2 4" xfId="490"/>
    <cellStyle name="Обычный 6 2 4 2" xfId="491"/>
    <cellStyle name="Обычный 6 2 4 2 2" xfId="492"/>
    <cellStyle name="Обычный 6 2 4 2 2 2" xfId="493"/>
    <cellStyle name="Обычный 6 2 4 2 3" xfId="494"/>
    <cellStyle name="Обычный 6 2 4 3" xfId="495"/>
    <cellStyle name="Обычный 6 2 4 3 2" xfId="496"/>
    <cellStyle name="Обычный 6 2 4 4" xfId="497"/>
    <cellStyle name="Обычный 6 2 4 4 2" xfId="498"/>
    <cellStyle name="Обычный 6 2 4 5" xfId="499"/>
    <cellStyle name="Обычный 6 2 5" xfId="500"/>
    <cellStyle name="Обычный 6 2 5 2" xfId="501"/>
    <cellStyle name="Обычный 6 2 5 2 2" xfId="502"/>
    <cellStyle name="Обычный 6 2 5 3" xfId="503"/>
    <cellStyle name="Обычный 6 2 6" xfId="504"/>
    <cellStyle name="Обычный 6 2 6 2" xfId="505"/>
    <cellStyle name="Обычный 6 2 7" xfId="506"/>
    <cellStyle name="Обычный 6 2 7 2" xfId="507"/>
    <cellStyle name="Обычный 6 2 8" xfId="508"/>
    <cellStyle name="Обычный 6 3" xfId="509"/>
    <cellStyle name="Обычный 6 3 2" xfId="510"/>
    <cellStyle name="Обычный 6 3 2 2" xfId="511"/>
    <cellStyle name="Обычный 6 3 2 2 2" xfId="512"/>
    <cellStyle name="Обычный 6 3 2 2 2 2" xfId="513"/>
    <cellStyle name="Обычный 6 3 2 2 2 2 2" xfId="514"/>
    <cellStyle name="Обычный 6 3 2 2 2 3" xfId="515"/>
    <cellStyle name="Обычный 6 3 2 2 3" xfId="516"/>
    <cellStyle name="Обычный 6 3 2 2 3 2" xfId="517"/>
    <cellStyle name="Обычный 6 3 2 2 4" xfId="518"/>
    <cellStyle name="Обычный 6 3 2 2 4 2" xfId="519"/>
    <cellStyle name="Обычный 6 3 2 2 5" xfId="520"/>
    <cellStyle name="Обычный 6 3 2 3" xfId="521"/>
    <cellStyle name="Обычный 6 3 2 3 2" xfId="522"/>
    <cellStyle name="Обычный 6 3 2 3 2 2" xfId="523"/>
    <cellStyle name="Обычный 6 3 2 3 3" xfId="524"/>
    <cellStyle name="Обычный 6 3 2 4" xfId="525"/>
    <cellStyle name="Обычный 6 3 2 4 2" xfId="526"/>
    <cellStyle name="Обычный 6 3 2 5" xfId="527"/>
    <cellStyle name="Обычный 6 3 2 5 2" xfId="528"/>
    <cellStyle name="Обычный 6 3 2 6" xfId="529"/>
    <cellStyle name="Обычный 6 3 3" xfId="530"/>
    <cellStyle name="Обычный 6 3 3 2" xfId="531"/>
    <cellStyle name="Обычный 6 3 3 2 2" xfId="532"/>
    <cellStyle name="Обычный 6 3 3 2 2 2" xfId="533"/>
    <cellStyle name="Обычный 6 3 3 2 3" xfId="534"/>
    <cellStyle name="Обычный 6 3 3 3" xfId="535"/>
    <cellStyle name="Обычный 6 3 3 3 2" xfId="536"/>
    <cellStyle name="Обычный 6 3 3 4" xfId="537"/>
    <cellStyle name="Обычный 6 3 3 4 2" xfId="538"/>
    <cellStyle name="Обычный 6 3 3 5" xfId="539"/>
    <cellStyle name="Обычный 6 3 4" xfId="540"/>
    <cellStyle name="Обычный 6 3 4 2" xfId="541"/>
    <cellStyle name="Обычный 6 3 4 2 2" xfId="542"/>
    <cellStyle name="Обычный 6 3 4 3" xfId="543"/>
    <cellStyle name="Обычный 6 3 5" xfId="544"/>
    <cellStyle name="Обычный 6 3 5 2" xfId="545"/>
    <cellStyle name="Обычный 6 3 6" xfId="546"/>
    <cellStyle name="Обычный 6 3 6 2" xfId="547"/>
    <cellStyle name="Обычный 6 3 7" xfId="548"/>
    <cellStyle name="Обычный 6 4" xfId="549"/>
    <cellStyle name="Обычный 6 4 2" xfId="550"/>
    <cellStyle name="Обычный 6 4 2 2" xfId="551"/>
    <cellStyle name="Обычный 6 4 2 2 2" xfId="552"/>
    <cellStyle name="Обычный 6 4 2 2 2 2" xfId="553"/>
    <cellStyle name="Обычный 6 4 2 2 3" xfId="554"/>
    <cellStyle name="Обычный 6 4 2 3" xfId="555"/>
    <cellStyle name="Обычный 6 4 2 3 2" xfId="556"/>
    <cellStyle name="Обычный 6 4 2 4" xfId="557"/>
    <cellStyle name="Обычный 6 4 2 4 2" xfId="558"/>
    <cellStyle name="Обычный 6 4 2 5" xfId="559"/>
    <cellStyle name="Обычный 6 4 3" xfId="560"/>
    <cellStyle name="Обычный 6 4 3 2" xfId="561"/>
    <cellStyle name="Обычный 6 4 3 2 2" xfId="562"/>
    <cellStyle name="Обычный 6 4 3 3" xfId="563"/>
    <cellStyle name="Обычный 6 4 4" xfId="564"/>
    <cellStyle name="Обычный 6 4 4 2" xfId="565"/>
    <cellStyle name="Обычный 6 4 5" xfId="566"/>
    <cellStyle name="Обычный 6 4 5 2" xfId="567"/>
    <cellStyle name="Обычный 6 4 6" xfId="568"/>
    <cellStyle name="Обычный 6 5" xfId="569"/>
    <cellStyle name="Обычный 6 5 2" xfId="570"/>
    <cellStyle name="Обычный 6 5 2 2" xfId="571"/>
    <cellStyle name="Обычный 6 5 2 2 2" xfId="572"/>
    <cellStyle name="Обычный 6 5 2 3" xfId="573"/>
    <cellStyle name="Обычный 6 5 3" xfId="574"/>
    <cellStyle name="Обычный 6 5 3 2" xfId="575"/>
    <cellStyle name="Обычный 6 5 4" xfId="576"/>
    <cellStyle name="Обычный 6 5 4 2" xfId="577"/>
    <cellStyle name="Обычный 6 5 5" xfId="578"/>
    <cellStyle name="Обычный 6 6" xfId="579"/>
    <cellStyle name="Обычный 6 6 2" xfId="580"/>
    <cellStyle name="Обычный 6 6 2 2" xfId="581"/>
    <cellStyle name="Обычный 6 6 3" xfId="582"/>
    <cellStyle name="Обычный 6 7" xfId="583"/>
    <cellStyle name="Обычный 6 7 2" xfId="584"/>
    <cellStyle name="Обычный 6 8" xfId="585"/>
    <cellStyle name="Обычный 6 8 2" xfId="586"/>
    <cellStyle name="Обычный 6 9" xfId="587"/>
    <cellStyle name="Обычный 7" xfId="588"/>
    <cellStyle name="Обычный 8" xfId="589"/>
    <cellStyle name="Обычный 8 2" xfId="590"/>
    <cellStyle name="Обычный 8 2 2" xfId="591"/>
    <cellStyle name="Обычный 8 2 2 2" xfId="592"/>
    <cellStyle name="Обычный 8 2 2 2 2" xfId="593"/>
    <cellStyle name="Обычный 8 2 2 2 2 2" xfId="594"/>
    <cellStyle name="Обычный 8 2 2 2 2 2 2" xfId="595"/>
    <cellStyle name="Обычный 8 2 2 2 2 3" xfId="596"/>
    <cellStyle name="Обычный 8 2 2 2 3" xfId="597"/>
    <cellStyle name="Обычный 8 2 2 2 3 2" xfId="598"/>
    <cellStyle name="Обычный 8 2 2 2 4" xfId="599"/>
    <cellStyle name="Обычный 8 2 2 2 4 2" xfId="600"/>
    <cellStyle name="Обычный 8 2 2 2 5" xfId="601"/>
    <cellStyle name="Обычный 8 2 2 3" xfId="602"/>
    <cellStyle name="Обычный 8 2 2 3 2" xfId="603"/>
    <cellStyle name="Обычный 8 2 2 3 2 2" xfId="604"/>
    <cellStyle name="Обычный 8 2 2 3 3" xfId="605"/>
    <cellStyle name="Обычный 8 2 2 4" xfId="606"/>
    <cellStyle name="Обычный 8 2 2 4 2" xfId="607"/>
    <cellStyle name="Обычный 8 2 2 5" xfId="608"/>
    <cellStyle name="Обычный 8 2 2 5 2" xfId="609"/>
    <cellStyle name="Обычный 8 2 2 6" xfId="610"/>
    <cellStyle name="Обычный 8 2 3" xfId="611"/>
    <cellStyle name="Обычный 8 2 3 2" xfId="612"/>
    <cellStyle name="Обычный 8 2 3 2 2" xfId="613"/>
    <cellStyle name="Обычный 8 2 3 2 2 2" xfId="614"/>
    <cellStyle name="Обычный 8 2 3 2 3" xfId="615"/>
    <cellStyle name="Обычный 8 2 3 3" xfId="616"/>
    <cellStyle name="Обычный 8 2 3 3 2" xfId="617"/>
    <cellStyle name="Обычный 8 2 3 4" xfId="618"/>
    <cellStyle name="Обычный 8 2 3 4 2" xfId="619"/>
    <cellStyle name="Обычный 8 2 3 5" xfId="620"/>
    <cellStyle name="Обычный 8 2 4" xfId="621"/>
    <cellStyle name="Обычный 8 2 4 2" xfId="622"/>
    <cellStyle name="Обычный 8 2 4 2 2" xfId="623"/>
    <cellStyle name="Обычный 8 2 4 3" xfId="624"/>
    <cellStyle name="Обычный 8 2 5" xfId="625"/>
    <cellStyle name="Обычный 8 2 5 2" xfId="626"/>
    <cellStyle name="Обычный 8 2 6" xfId="627"/>
    <cellStyle name="Обычный 8 2 6 2" xfId="628"/>
    <cellStyle name="Обычный 8 2 7" xfId="629"/>
    <cellStyle name="Обычный 8 3" xfId="630"/>
    <cellStyle name="Обычный 8 3 2" xfId="631"/>
    <cellStyle name="Обычный 8 3 2 2" xfId="632"/>
    <cellStyle name="Обычный 8 3 2 2 2" xfId="633"/>
    <cellStyle name="Обычный 8 3 2 2 2 2" xfId="634"/>
    <cellStyle name="Обычный 8 3 2 2 3" xfId="635"/>
    <cellStyle name="Обычный 8 3 2 3" xfId="636"/>
    <cellStyle name="Обычный 8 3 2 3 2" xfId="637"/>
    <cellStyle name="Обычный 8 3 2 4" xfId="638"/>
    <cellStyle name="Обычный 8 3 2 4 2" xfId="639"/>
    <cellStyle name="Обычный 8 3 2 5" xfId="640"/>
    <cellStyle name="Обычный 8 3 3" xfId="641"/>
    <cellStyle name="Обычный 8 3 3 2" xfId="642"/>
    <cellStyle name="Обычный 8 3 3 2 2" xfId="643"/>
    <cellStyle name="Обычный 8 3 3 3" xfId="644"/>
    <cellStyle name="Обычный 8 3 4" xfId="645"/>
    <cellStyle name="Обычный 8 3 4 2" xfId="646"/>
    <cellStyle name="Обычный 8 3 5" xfId="647"/>
    <cellStyle name="Обычный 8 3 5 2" xfId="648"/>
    <cellStyle name="Обычный 8 3 6" xfId="649"/>
    <cellStyle name="Обычный 8 4" xfId="650"/>
    <cellStyle name="Обычный 8 4 2" xfId="651"/>
    <cellStyle name="Обычный 8 4 2 2" xfId="652"/>
    <cellStyle name="Обычный 8 4 2 2 2" xfId="653"/>
    <cellStyle name="Обычный 8 4 2 3" xfId="654"/>
    <cellStyle name="Обычный 8 4 3" xfId="655"/>
    <cellStyle name="Обычный 8 4 3 2" xfId="656"/>
    <cellStyle name="Обычный 8 4 4" xfId="657"/>
    <cellStyle name="Обычный 8 4 4 2" xfId="658"/>
    <cellStyle name="Обычный 8 4 5" xfId="659"/>
    <cellStyle name="Обычный 8 5" xfId="660"/>
    <cellStyle name="Обычный 8 5 2" xfId="661"/>
    <cellStyle name="Обычный 8 5 2 2" xfId="662"/>
    <cellStyle name="Обычный 8 5 3" xfId="663"/>
    <cellStyle name="Обычный 8 6" xfId="664"/>
    <cellStyle name="Обычный 8 6 2" xfId="665"/>
    <cellStyle name="Обычный 8 7" xfId="666"/>
    <cellStyle name="Обычный 8 7 2" xfId="667"/>
    <cellStyle name="Обычный 8 8" xfId="668"/>
    <cellStyle name="Обычный 9" xfId="66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7"/>
  <sheetViews>
    <sheetView tabSelected="1" zoomScale="90" zoomScaleNormal="90" workbookViewId="0">
      <pane ySplit="4" topLeftCell="A14" activePane="bottomLeft" state="frozen"/>
      <selection pane="bottomLeft" activeCell="C34" sqref="C34"/>
    </sheetView>
  </sheetViews>
  <sheetFormatPr defaultRowHeight="15"/>
  <cols>
    <col min="1" max="1" width="42.42578125" style="1" customWidth="1"/>
    <col min="2" max="2" width="29" style="2" customWidth="1"/>
    <col min="3" max="3" width="16.85546875" style="8" customWidth="1"/>
    <col min="4" max="4" width="17.140625" style="8" customWidth="1"/>
    <col min="5" max="5" width="18.5703125" style="8" customWidth="1"/>
    <col min="6" max="6" width="17.7109375" style="1" customWidth="1"/>
    <col min="7" max="7" width="12.7109375" style="1" customWidth="1"/>
    <col min="8" max="8" width="17.85546875" style="1" customWidth="1"/>
    <col min="9" max="9" width="12.28515625" style="1" customWidth="1"/>
    <col min="10" max="10" width="18.5703125" style="8" customWidth="1"/>
    <col min="11" max="11" width="17" style="1" customWidth="1"/>
    <col min="12" max="12" width="16.140625" style="1" customWidth="1"/>
    <col min="13" max="13" width="18.5703125" style="1" customWidth="1"/>
    <col min="14" max="14" width="10" style="1" customWidth="1"/>
    <col min="15" max="15" width="19.5703125" style="8" customWidth="1"/>
    <col min="16" max="16" width="18.28515625" style="1" customWidth="1"/>
    <col min="17" max="17" width="15" style="1" customWidth="1"/>
    <col min="18" max="18" width="18.42578125" style="1" customWidth="1"/>
    <col min="19" max="19" width="15.5703125" style="1" customWidth="1"/>
    <col min="20" max="16384" width="9.140625" style="1"/>
  </cols>
  <sheetData>
    <row r="1" spans="1:19" s="8" customFormat="1" ht="18.75">
      <c r="A1" s="60" t="s">
        <v>60</v>
      </c>
      <c r="B1" s="60"/>
      <c r="C1" s="61"/>
      <c r="D1" s="61"/>
      <c r="E1" s="61"/>
      <c r="F1" s="6"/>
      <c r="G1" s="6"/>
      <c r="H1" s="6"/>
      <c r="I1" s="6"/>
      <c r="J1" s="7"/>
      <c r="K1" s="7"/>
      <c r="L1" s="7"/>
      <c r="M1" s="7"/>
      <c r="N1" s="7"/>
    </row>
    <row r="2" spans="1:19" ht="18.75">
      <c r="C2" s="19"/>
      <c r="O2" s="45"/>
      <c r="S2" s="10" t="s">
        <v>4</v>
      </c>
    </row>
    <row r="3" spans="1:19" ht="51" customHeight="1">
      <c r="A3" s="52" t="s">
        <v>61</v>
      </c>
      <c r="B3" s="54" t="s">
        <v>1</v>
      </c>
      <c r="C3" s="56" t="s">
        <v>62</v>
      </c>
      <c r="D3" s="58" t="s">
        <v>63</v>
      </c>
      <c r="E3" s="50" t="s">
        <v>68</v>
      </c>
      <c r="F3" s="49" t="s">
        <v>64</v>
      </c>
      <c r="G3" s="49"/>
      <c r="H3" s="49" t="s">
        <v>65</v>
      </c>
      <c r="I3" s="49"/>
      <c r="J3" s="50" t="s">
        <v>67</v>
      </c>
      <c r="K3" s="49" t="s">
        <v>64</v>
      </c>
      <c r="L3" s="49"/>
      <c r="M3" s="49" t="s">
        <v>65</v>
      </c>
      <c r="N3" s="49"/>
      <c r="O3" s="50" t="s">
        <v>66</v>
      </c>
      <c r="P3" s="49" t="s">
        <v>64</v>
      </c>
      <c r="Q3" s="49"/>
      <c r="R3" s="49" t="s">
        <v>65</v>
      </c>
      <c r="S3" s="49"/>
    </row>
    <row r="4" spans="1:19" ht="156" customHeight="1">
      <c r="A4" s="53"/>
      <c r="B4" s="55"/>
      <c r="C4" s="57"/>
      <c r="D4" s="59"/>
      <c r="E4" s="51"/>
      <c r="F4" s="9" t="s">
        <v>5</v>
      </c>
      <c r="G4" s="9" t="s">
        <v>6</v>
      </c>
      <c r="H4" s="9" t="s">
        <v>5</v>
      </c>
      <c r="I4" s="9" t="s">
        <v>6</v>
      </c>
      <c r="J4" s="51"/>
      <c r="K4" s="9" t="s">
        <v>5</v>
      </c>
      <c r="L4" s="9" t="s">
        <v>6</v>
      </c>
      <c r="M4" s="9" t="s">
        <v>5</v>
      </c>
      <c r="N4" s="9" t="s">
        <v>6</v>
      </c>
      <c r="O4" s="51"/>
      <c r="P4" s="9" t="s">
        <v>5</v>
      </c>
      <c r="Q4" s="9" t="s">
        <v>6</v>
      </c>
      <c r="R4" s="9" t="s">
        <v>5</v>
      </c>
      <c r="S4" s="9" t="s">
        <v>6</v>
      </c>
    </row>
    <row r="5" spans="1:19" s="8" customFormat="1" ht="20.25" customHeight="1">
      <c r="A5" s="11">
        <v>1</v>
      </c>
      <c r="B5" s="12">
        <v>2</v>
      </c>
      <c r="C5" s="13">
        <v>3</v>
      </c>
      <c r="D5" s="14">
        <v>4</v>
      </c>
      <c r="E5" s="15">
        <v>5</v>
      </c>
      <c r="F5" s="15">
        <v>6</v>
      </c>
      <c r="G5" s="15">
        <v>7</v>
      </c>
      <c r="H5" s="15">
        <v>8</v>
      </c>
      <c r="I5" s="15">
        <v>9</v>
      </c>
      <c r="J5" s="15">
        <v>10</v>
      </c>
      <c r="K5" s="15">
        <v>11</v>
      </c>
      <c r="L5" s="15">
        <v>12</v>
      </c>
      <c r="M5" s="15">
        <v>13</v>
      </c>
      <c r="N5" s="15">
        <v>14</v>
      </c>
      <c r="O5" s="16">
        <v>15</v>
      </c>
      <c r="P5" s="15">
        <v>16</v>
      </c>
      <c r="Q5" s="15">
        <v>17</v>
      </c>
      <c r="R5" s="15">
        <v>18</v>
      </c>
      <c r="S5" s="15">
        <v>19</v>
      </c>
    </row>
    <row r="6" spans="1:19" ht="31.5">
      <c r="A6" s="17" t="s">
        <v>7</v>
      </c>
      <c r="B6" s="18" t="s">
        <v>69</v>
      </c>
      <c r="C6" s="20">
        <v>1174460131.4000001</v>
      </c>
      <c r="D6" s="21">
        <v>1206400000</v>
      </c>
      <c r="E6" s="22">
        <v>1168100000</v>
      </c>
      <c r="F6" s="41">
        <f>E6-C6</f>
        <v>-6360131.4000000954</v>
      </c>
      <c r="G6" s="41">
        <f>E6/C6*100</f>
        <v>99.458463405444121</v>
      </c>
      <c r="H6" s="41">
        <f>E6-D6</f>
        <v>-38300000</v>
      </c>
      <c r="I6" s="41">
        <f>E6/D6*100</f>
        <v>96.825265251989393</v>
      </c>
      <c r="J6" s="40">
        <v>1208400000</v>
      </c>
      <c r="K6" s="21">
        <f>J6-C6</f>
        <v>33939868.599999905</v>
      </c>
      <c r="L6" s="21">
        <f>J6/C6*100</f>
        <v>102.88982722295923</v>
      </c>
      <c r="M6" s="21">
        <f>J6-D6</f>
        <v>2000000</v>
      </c>
      <c r="N6" s="21">
        <f>J6/D6*100</f>
        <v>100.1657824933687</v>
      </c>
      <c r="O6" s="40">
        <v>1190400000</v>
      </c>
      <c r="P6" s="21">
        <f>O6-C6</f>
        <v>15939868.599999905</v>
      </c>
      <c r="Q6" s="21">
        <f>O6/C6*100</f>
        <v>101.35720814813858</v>
      </c>
      <c r="R6" s="21">
        <f>O6-D6</f>
        <v>-16000000</v>
      </c>
      <c r="S6" s="21">
        <f>O6/D6*100</f>
        <v>98.673740053050395</v>
      </c>
    </row>
    <row r="7" spans="1:19" ht="47.25">
      <c r="A7" s="31" t="s">
        <v>8</v>
      </c>
      <c r="B7" s="32" t="s">
        <v>70</v>
      </c>
      <c r="C7" s="20">
        <v>26172815.760000002</v>
      </c>
      <c r="D7" s="21">
        <v>30808000</v>
      </c>
      <c r="E7" s="23">
        <v>32162000</v>
      </c>
      <c r="F7" s="41">
        <f t="shared" ref="F7:F44" si="0">E7-C7</f>
        <v>5989184.2399999984</v>
      </c>
      <c r="G7" s="41">
        <f t="shared" ref="G7:G44" si="1">E7/C7*100</f>
        <v>122.88322469741024</v>
      </c>
      <c r="H7" s="41">
        <f t="shared" ref="H7:H44" si="2">E7-D7</f>
        <v>1354000</v>
      </c>
      <c r="I7" s="41">
        <f t="shared" ref="I7:I44" si="3">E7/D7*100</f>
        <v>104.39496234744223</v>
      </c>
      <c r="J7" s="40">
        <v>33517000</v>
      </c>
      <c r="K7" s="21">
        <f t="shared" ref="K7:K44" si="4">J7-C7</f>
        <v>7344184.2399999984</v>
      </c>
      <c r="L7" s="21">
        <f t="shared" ref="L7:L44" si="5">J7/C7*100</f>
        <v>128.06035203603938</v>
      </c>
      <c r="M7" s="21">
        <f t="shared" ref="M7:M44" si="6">J7-D7</f>
        <v>2709000</v>
      </c>
      <c r="N7" s="21">
        <f t="shared" ref="N7:N44" si="7">J7/D7*100</f>
        <v>108.79317060503766</v>
      </c>
      <c r="O7" s="40">
        <v>43702000</v>
      </c>
      <c r="P7" s="21">
        <f t="shared" ref="P7:P44" si="8">O7-C7</f>
        <v>17529184.239999998</v>
      </c>
      <c r="Q7" s="21">
        <f t="shared" ref="Q7:Q44" si="9">O7/C7*100</f>
        <v>166.97477413488656</v>
      </c>
      <c r="R7" s="21">
        <f t="shared" ref="R7:R44" si="10">O7-D7</f>
        <v>12894000</v>
      </c>
      <c r="S7" s="21">
        <f t="shared" ref="S7:S44" si="11">O7/D7*100</f>
        <v>141.85276551545053</v>
      </c>
    </row>
    <row r="8" spans="1:19" ht="33" customHeight="1">
      <c r="A8" s="31" t="s">
        <v>9</v>
      </c>
      <c r="B8" s="32" t="s">
        <v>71</v>
      </c>
      <c r="C8" s="24">
        <v>9938933.5700000003</v>
      </c>
      <c r="D8" s="21">
        <v>166700000</v>
      </c>
      <c r="E8" s="22">
        <v>10940000</v>
      </c>
      <c r="F8" s="41">
        <f t="shared" si="0"/>
        <v>1001066.4299999997</v>
      </c>
      <c r="G8" s="41">
        <f t="shared" si="1"/>
        <v>110.07217145531239</v>
      </c>
      <c r="H8" s="41">
        <f t="shared" si="2"/>
        <v>-155760000</v>
      </c>
      <c r="I8" s="41">
        <f t="shared" si="3"/>
        <v>6.5626874625074976</v>
      </c>
      <c r="J8" s="40">
        <v>11400000</v>
      </c>
      <c r="K8" s="21">
        <f t="shared" si="4"/>
        <v>1461066.4299999997</v>
      </c>
      <c r="L8" s="21">
        <f t="shared" si="5"/>
        <v>114.70043460608419</v>
      </c>
      <c r="M8" s="21">
        <f t="shared" si="6"/>
        <v>-155300000</v>
      </c>
      <c r="N8" s="21">
        <f t="shared" si="7"/>
        <v>6.8386322735452909</v>
      </c>
      <c r="O8" s="40">
        <v>11600000</v>
      </c>
      <c r="P8" s="21">
        <f t="shared" si="8"/>
        <v>1661066.4299999997</v>
      </c>
      <c r="Q8" s="21">
        <f t="shared" si="9"/>
        <v>116.71272293250672</v>
      </c>
      <c r="R8" s="21">
        <f t="shared" si="10"/>
        <v>-155100000</v>
      </c>
      <c r="S8" s="21">
        <f t="shared" si="11"/>
        <v>6.9586082783443315</v>
      </c>
    </row>
    <row r="9" spans="1:19" ht="33" customHeight="1">
      <c r="A9" s="31" t="s">
        <v>10</v>
      </c>
      <c r="B9" s="33" t="s">
        <v>72</v>
      </c>
      <c r="C9" s="20">
        <v>18525893.510000002</v>
      </c>
      <c r="D9" s="21">
        <v>400000</v>
      </c>
      <c r="E9" s="25">
        <v>0</v>
      </c>
      <c r="F9" s="41">
        <f t="shared" ref="F9:F11" si="12">E9-C9</f>
        <v>-18525893.510000002</v>
      </c>
      <c r="G9" s="41">
        <f t="shared" ref="G9:G11" si="13">E9/C9*100</f>
        <v>0</v>
      </c>
      <c r="H9" s="41">
        <f t="shared" ref="H9:H11" si="14">E9-D9</f>
        <v>-400000</v>
      </c>
      <c r="I9" s="41">
        <f t="shared" ref="I9:I11" si="15">E9/D9*100</f>
        <v>0</v>
      </c>
      <c r="J9" s="21">
        <v>0</v>
      </c>
      <c r="K9" s="21">
        <f t="shared" ref="K9:K11" si="16">J9-C9</f>
        <v>-18525893.510000002</v>
      </c>
      <c r="L9" s="21">
        <f t="shared" ref="L9:L11" si="17">J9/C9*100</f>
        <v>0</v>
      </c>
      <c r="M9" s="21">
        <f t="shared" ref="M9:M11" si="18">J9-D9</f>
        <v>-400000</v>
      </c>
      <c r="N9" s="21">
        <f t="shared" ref="N9:N11" si="19">J9/D9*100</f>
        <v>0</v>
      </c>
      <c r="O9" s="21">
        <v>0</v>
      </c>
      <c r="P9" s="21">
        <f t="shared" ref="P9:P11" si="20">O9-C9</f>
        <v>-18525893.510000002</v>
      </c>
      <c r="Q9" s="21">
        <f t="shared" ref="Q9:Q11" si="21">O9/C9*100</f>
        <v>0</v>
      </c>
      <c r="R9" s="21">
        <f t="shared" ref="R9:R11" si="22">O9-D9</f>
        <v>-400000</v>
      </c>
      <c r="S9" s="21">
        <f t="shared" ref="S9:S11" si="23">O9/D9*100</f>
        <v>0</v>
      </c>
    </row>
    <row r="10" spans="1:19" ht="27" customHeight="1">
      <c r="A10" s="31" t="s">
        <v>11</v>
      </c>
      <c r="B10" s="33" t="s">
        <v>73</v>
      </c>
      <c r="C10" s="20">
        <v>1216232.99</v>
      </c>
      <c r="D10" s="21">
        <v>2163881.7799999998</v>
      </c>
      <c r="E10" s="25">
        <v>2100000</v>
      </c>
      <c r="F10" s="41">
        <f t="shared" si="12"/>
        <v>883767.01</v>
      </c>
      <c r="G10" s="41">
        <f t="shared" si="13"/>
        <v>172.66428531921338</v>
      </c>
      <c r="H10" s="41">
        <f t="shared" si="14"/>
        <v>-63881.779999999795</v>
      </c>
      <c r="I10" s="41">
        <f t="shared" si="15"/>
        <v>97.047815615878989</v>
      </c>
      <c r="J10" s="25">
        <v>2100000</v>
      </c>
      <c r="K10" s="21">
        <f t="shared" si="16"/>
        <v>883767.01</v>
      </c>
      <c r="L10" s="21">
        <f t="shared" si="17"/>
        <v>172.66428531921338</v>
      </c>
      <c r="M10" s="21">
        <f t="shared" si="18"/>
        <v>-63881.779999999795</v>
      </c>
      <c r="N10" s="21">
        <f t="shared" si="19"/>
        <v>97.047815615878989</v>
      </c>
      <c r="O10" s="25">
        <v>2100000</v>
      </c>
      <c r="P10" s="21">
        <f t="shared" si="20"/>
        <v>883767.01</v>
      </c>
      <c r="Q10" s="21">
        <f t="shared" si="21"/>
        <v>172.66428531921338</v>
      </c>
      <c r="R10" s="21">
        <f t="shared" si="22"/>
        <v>-63881.779999999795</v>
      </c>
      <c r="S10" s="21">
        <f t="shared" si="23"/>
        <v>97.047815615878989</v>
      </c>
    </row>
    <row r="11" spans="1:19" ht="33" customHeight="1">
      <c r="A11" s="31" t="s">
        <v>12</v>
      </c>
      <c r="B11" s="33" t="s">
        <v>74</v>
      </c>
      <c r="C11" s="26">
        <v>45202594.060000002</v>
      </c>
      <c r="D11" s="21">
        <v>45000000</v>
      </c>
      <c r="E11" s="22">
        <v>48000000</v>
      </c>
      <c r="F11" s="41">
        <f t="shared" si="12"/>
        <v>2797405.9399999976</v>
      </c>
      <c r="G11" s="41">
        <f t="shared" si="13"/>
        <v>106.18859602678296</v>
      </c>
      <c r="H11" s="41">
        <f t="shared" si="14"/>
        <v>3000000</v>
      </c>
      <c r="I11" s="41">
        <f t="shared" si="15"/>
        <v>106.66666666666667</v>
      </c>
      <c r="J11" s="21">
        <v>49000000</v>
      </c>
      <c r="K11" s="21">
        <f t="shared" si="16"/>
        <v>3797405.9399999976</v>
      </c>
      <c r="L11" s="21">
        <f t="shared" si="17"/>
        <v>108.40085844400762</v>
      </c>
      <c r="M11" s="21">
        <f t="shared" si="18"/>
        <v>4000000</v>
      </c>
      <c r="N11" s="21">
        <f t="shared" si="19"/>
        <v>108.88888888888889</v>
      </c>
      <c r="O11" s="21">
        <v>50000000</v>
      </c>
      <c r="P11" s="21">
        <f t="shared" si="20"/>
        <v>4797405.9399999976</v>
      </c>
      <c r="Q11" s="21">
        <f t="shared" si="21"/>
        <v>110.61312086123228</v>
      </c>
      <c r="R11" s="21">
        <f t="shared" si="22"/>
        <v>5000000</v>
      </c>
      <c r="S11" s="21">
        <f t="shared" si="23"/>
        <v>111.11111111111111</v>
      </c>
    </row>
    <row r="12" spans="1:19" ht="25.5" customHeight="1">
      <c r="A12" s="31" t="s">
        <v>13</v>
      </c>
      <c r="B12" s="33" t="s">
        <v>75</v>
      </c>
      <c r="C12" s="26">
        <v>43037519.770000003</v>
      </c>
      <c r="D12" s="21">
        <v>47000000</v>
      </c>
      <c r="E12" s="22">
        <v>55000000</v>
      </c>
      <c r="F12" s="41">
        <f t="shared" si="0"/>
        <v>11962480.229999997</v>
      </c>
      <c r="G12" s="41">
        <f t="shared" si="1"/>
        <v>127.79546845155012</v>
      </c>
      <c r="H12" s="41">
        <f t="shared" si="2"/>
        <v>8000000</v>
      </c>
      <c r="I12" s="41">
        <f t="shared" si="3"/>
        <v>117.02127659574468</v>
      </c>
      <c r="J12" s="40">
        <v>60000000</v>
      </c>
      <c r="K12" s="21">
        <f t="shared" si="4"/>
        <v>16962480.229999997</v>
      </c>
      <c r="L12" s="21">
        <f t="shared" si="5"/>
        <v>139.41323831078194</v>
      </c>
      <c r="M12" s="21">
        <f t="shared" si="6"/>
        <v>13000000</v>
      </c>
      <c r="N12" s="21">
        <f t="shared" si="7"/>
        <v>127.65957446808511</v>
      </c>
      <c r="O12" s="40">
        <v>65000000</v>
      </c>
      <c r="P12" s="21">
        <f t="shared" si="8"/>
        <v>21962480.229999997</v>
      </c>
      <c r="Q12" s="21">
        <f t="shared" si="9"/>
        <v>151.03100817001379</v>
      </c>
      <c r="R12" s="21">
        <f t="shared" si="10"/>
        <v>18000000</v>
      </c>
      <c r="S12" s="21">
        <f t="shared" si="11"/>
        <v>138.29787234042556</v>
      </c>
    </row>
    <row r="13" spans="1:19" ht="26.25" customHeight="1">
      <c r="A13" s="31" t="s">
        <v>14</v>
      </c>
      <c r="B13" s="18" t="s">
        <v>76</v>
      </c>
      <c r="C13" s="20">
        <v>183692753.31</v>
      </c>
      <c r="D13" s="21">
        <v>184000000</v>
      </c>
      <c r="E13" s="22">
        <v>184000000</v>
      </c>
      <c r="F13" s="41">
        <f t="shared" ref="F13" si="24">E13-C13</f>
        <v>307246.68999999762</v>
      </c>
      <c r="G13" s="41">
        <f t="shared" ref="G13" si="25">E13/C13*100</f>
        <v>100.16726119265114</v>
      </c>
      <c r="H13" s="41">
        <f t="shared" ref="H13" si="26">E13-D13</f>
        <v>0</v>
      </c>
      <c r="I13" s="41">
        <f t="shared" ref="I13" si="27">E13/D13*100</f>
        <v>100</v>
      </c>
      <c r="J13" s="22">
        <v>184000000</v>
      </c>
      <c r="K13" s="21">
        <f t="shared" ref="K13" si="28">J13-C13</f>
        <v>307246.68999999762</v>
      </c>
      <c r="L13" s="21">
        <f t="shared" ref="L13" si="29">J13/C13*100</f>
        <v>100.16726119265114</v>
      </c>
      <c r="M13" s="21">
        <f t="shared" ref="M13" si="30">J13-D13</f>
        <v>0</v>
      </c>
      <c r="N13" s="21">
        <f t="shared" ref="N13" si="31">J13/D13*100</f>
        <v>100</v>
      </c>
      <c r="O13" s="22">
        <v>184000000</v>
      </c>
      <c r="P13" s="21">
        <f t="shared" ref="P13" si="32">O13-C13</f>
        <v>307246.68999999762</v>
      </c>
      <c r="Q13" s="21">
        <f t="shared" ref="Q13" si="33">O13/C13*100</f>
        <v>100.16726119265114</v>
      </c>
      <c r="R13" s="21">
        <f t="shared" ref="R13" si="34">O13-D13</f>
        <v>0</v>
      </c>
      <c r="S13" s="21">
        <f t="shared" ref="S13" si="35">O13/D13*100</f>
        <v>100</v>
      </c>
    </row>
    <row r="14" spans="1:19" ht="47.25">
      <c r="A14" s="31" t="s">
        <v>15</v>
      </c>
      <c r="B14" s="34" t="s">
        <v>77</v>
      </c>
      <c r="C14" s="26">
        <v>19478554.760000002</v>
      </c>
      <c r="D14" s="21">
        <v>21500000</v>
      </c>
      <c r="E14" s="25">
        <v>20000000</v>
      </c>
      <c r="F14" s="41">
        <f t="shared" si="0"/>
        <v>521445.23999999836</v>
      </c>
      <c r="G14" s="41">
        <f t="shared" si="1"/>
        <v>102.67702222482546</v>
      </c>
      <c r="H14" s="41">
        <f t="shared" si="2"/>
        <v>-1500000</v>
      </c>
      <c r="I14" s="41">
        <f t="shared" si="3"/>
        <v>93.023255813953483</v>
      </c>
      <c r="J14" s="25">
        <v>20000000</v>
      </c>
      <c r="K14" s="21">
        <f t="shared" si="4"/>
        <v>521445.23999999836</v>
      </c>
      <c r="L14" s="21">
        <f t="shared" si="5"/>
        <v>102.67702222482546</v>
      </c>
      <c r="M14" s="21">
        <f t="shared" si="6"/>
        <v>-1500000</v>
      </c>
      <c r="N14" s="21">
        <f t="shared" si="7"/>
        <v>93.023255813953483</v>
      </c>
      <c r="O14" s="25">
        <v>20000000</v>
      </c>
      <c r="P14" s="21">
        <f t="shared" si="8"/>
        <v>521445.23999999836</v>
      </c>
      <c r="Q14" s="21">
        <f t="shared" si="9"/>
        <v>102.67702222482546</v>
      </c>
      <c r="R14" s="21">
        <f t="shared" si="10"/>
        <v>-1500000</v>
      </c>
      <c r="S14" s="21">
        <f t="shared" si="11"/>
        <v>93.023255813953483</v>
      </c>
    </row>
    <row r="15" spans="1:19" ht="25.5" customHeight="1">
      <c r="A15" s="31" t="s">
        <v>16</v>
      </c>
      <c r="B15" s="18" t="s">
        <v>78</v>
      </c>
      <c r="C15" s="20">
        <v>-182212.69</v>
      </c>
      <c r="D15" s="27">
        <v>0</v>
      </c>
      <c r="E15" s="25">
        <v>0</v>
      </c>
      <c r="F15" s="41">
        <f t="shared" si="0"/>
        <v>182212.69</v>
      </c>
      <c r="G15" s="41">
        <f t="shared" si="1"/>
        <v>0</v>
      </c>
      <c r="H15" s="41">
        <f t="shared" si="2"/>
        <v>0</v>
      </c>
      <c r="I15" s="41"/>
      <c r="J15" s="25">
        <v>0</v>
      </c>
      <c r="K15" s="21">
        <f t="shared" si="4"/>
        <v>182212.69</v>
      </c>
      <c r="L15" s="21">
        <f t="shared" si="5"/>
        <v>0</v>
      </c>
      <c r="M15" s="21">
        <f t="shared" si="6"/>
        <v>0</v>
      </c>
      <c r="N15" s="21"/>
      <c r="O15" s="25">
        <v>0</v>
      </c>
      <c r="P15" s="21">
        <f t="shared" si="8"/>
        <v>182212.69</v>
      </c>
      <c r="Q15" s="21">
        <f t="shared" si="9"/>
        <v>0</v>
      </c>
      <c r="R15" s="21">
        <f t="shared" si="10"/>
        <v>0</v>
      </c>
      <c r="S15" s="21"/>
    </row>
    <row r="16" spans="1:19" ht="31.5">
      <c r="A16" s="31" t="s">
        <v>17</v>
      </c>
      <c r="B16" s="18" t="s">
        <v>79</v>
      </c>
      <c r="C16" s="20">
        <v>56</v>
      </c>
      <c r="D16" s="27">
        <v>28.53</v>
      </c>
      <c r="E16" s="25">
        <v>0</v>
      </c>
      <c r="F16" s="41">
        <f t="shared" ref="F16" si="36">E16-C16</f>
        <v>-56</v>
      </c>
      <c r="G16" s="41">
        <f t="shared" si="1"/>
        <v>0</v>
      </c>
      <c r="H16" s="41">
        <f t="shared" ref="H16" si="37">E16-D16</f>
        <v>-28.53</v>
      </c>
      <c r="I16" s="41">
        <f t="shared" si="3"/>
        <v>0</v>
      </c>
      <c r="J16" s="25">
        <v>0</v>
      </c>
      <c r="K16" s="21">
        <f t="shared" ref="K16" si="38">J16-C16</f>
        <v>-56</v>
      </c>
      <c r="L16" s="21">
        <f t="shared" si="5"/>
        <v>0</v>
      </c>
      <c r="M16" s="21">
        <f t="shared" ref="M16" si="39">J16-D16</f>
        <v>-28.53</v>
      </c>
      <c r="N16" s="21">
        <f t="shared" si="7"/>
        <v>0</v>
      </c>
      <c r="O16" s="25">
        <v>0</v>
      </c>
      <c r="P16" s="21">
        <f t="shared" ref="P16" si="40">O16-C16</f>
        <v>-56</v>
      </c>
      <c r="Q16" s="21">
        <f t="shared" si="9"/>
        <v>0</v>
      </c>
      <c r="R16" s="21">
        <f t="shared" ref="R16" si="41">O16-D16</f>
        <v>-28.53</v>
      </c>
      <c r="S16" s="21">
        <f t="shared" si="11"/>
        <v>0</v>
      </c>
    </row>
    <row r="17" spans="1:19" ht="117.75" customHeight="1">
      <c r="A17" s="31" t="s">
        <v>18</v>
      </c>
      <c r="B17" s="39" t="s">
        <v>87</v>
      </c>
      <c r="C17" s="24">
        <v>0</v>
      </c>
      <c r="D17" s="21">
        <v>0</v>
      </c>
      <c r="E17" s="22">
        <v>3300</v>
      </c>
      <c r="F17" s="41">
        <f t="shared" si="0"/>
        <v>3300</v>
      </c>
      <c r="G17" s="41"/>
      <c r="H17" s="41">
        <f t="shared" si="2"/>
        <v>3300</v>
      </c>
      <c r="I17" s="41"/>
      <c r="J17" s="40">
        <v>3500</v>
      </c>
      <c r="K17" s="21">
        <f t="shared" si="4"/>
        <v>3500</v>
      </c>
      <c r="L17" s="21"/>
      <c r="M17" s="21">
        <f t="shared" si="6"/>
        <v>3500</v>
      </c>
      <c r="N17" s="21"/>
      <c r="O17" s="40">
        <v>3800</v>
      </c>
      <c r="P17" s="21">
        <f t="shared" si="8"/>
        <v>3800</v>
      </c>
      <c r="Q17" s="21"/>
      <c r="R17" s="21">
        <f t="shared" si="10"/>
        <v>3800</v>
      </c>
      <c r="S17" s="21"/>
    </row>
    <row r="18" spans="1:19" ht="141.75">
      <c r="A18" s="17" t="s">
        <v>20</v>
      </c>
      <c r="B18" s="18" t="s">
        <v>19</v>
      </c>
      <c r="C18" s="20">
        <v>158461680.90000001</v>
      </c>
      <c r="D18" s="21">
        <v>190418596</v>
      </c>
      <c r="E18" s="22">
        <v>165267300</v>
      </c>
      <c r="F18" s="41">
        <f t="shared" ref="F18:F22" si="42">E18-C18</f>
        <v>6805619.099999994</v>
      </c>
      <c r="G18" s="41">
        <f t="shared" ref="G18:G22" si="43">E18/C18*100</f>
        <v>104.29480430937419</v>
      </c>
      <c r="H18" s="41">
        <f t="shared" ref="H18:H22" si="44">E18-D18</f>
        <v>-25151296</v>
      </c>
      <c r="I18" s="41">
        <f t="shared" ref="I18:I22" si="45">E18/D18*100</f>
        <v>86.791575755552785</v>
      </c>
      <c r="J18" s="42">
        <v>177378300</v>
      </c>
      <c r="K18" s="21">
        <f t="shared" ref="K18:K22" si="46">J18-C18</f>
        <v>18916619.099999994</v>
      </c>
      <c r="L18" s="21">
        <f t="shared" ref="L18:L22" si="47">J18/C18*100</f>
        <v>111.93766151700591</v>
      </c>
      <c r="M18" s="21">
        <f t="shared" ref="M18:M22" si="48">J18-D18</f>
        <v>-13040296</v>
      </c>
      <c r="N18" s="21">
        <f t="shared" ref="N18:N22" si="49">J18/D18*100</f>
        <v>93.151773895024419</v>
      </c>
      <c r="O18" s="42">
        <v>179528300</v>
      </c>
      <c r="P18" s="21">
        <f t="shared" ref="P18:P22" si="50">O18-C18</f>
        <v>21066619.099999994</v>
      </c>
      <c r="Q18" s="21">
        <f t="shared" ref="Q18:Q22" si="51">O18/C18*100</f>
        <v>113.29445641391023</v>
      </c>
      <c r="R18" s="21">
        <f t="shared" ref="R18:R22" si="52">O18-D18</f>
        <v>-10890296</v>
      </c>
      <c r="S18" s="21">
        <f t="shared" ref="S18:S22" si="53">O18/D18*100</f>
        <v>94.28086529952148</v>
      </c>
    </row>
    <row r="19" spans="1:19" ht="75.75" customHeight="1">
      <c r="A19" s="31" t="s">
        <v>22</v>
      </c>
      <c r="B19" s="18" t="s">
        <v>21</v>
      </c>
      <c r="C19" s="20">
        <v>93457.3</v>
      </c>
      <c r="D19" s="21">
        <v>2194.48</v>
      </c>
      <c r="E19" s="22">
        <v>0</v>
      </c>
      <c r="F19" s="41">
        <f t="shared" si="42"/>
        <v>-93457.3</v>
      </c>
      <c r="G19" s="41">
        <f t="shared" si="43"/>
        <v>0</v>
      </c>
      <c r="H19" s="41">
        <f t="shared" si="44"/>
        <v>-2194.48</v>
      </c>
      <c r="I19" s="41">
        <f t="shared" si="45"/>
        <v>0</v>
      </c>
      <c r="J19" s="40">
        <v>0</v>
      </c>
      <c r="K19" s="21">
        <f t="shared" si="46"/>
        <v>-93457.3</v>
      </c>
      <c r="L19" s="21">
        <f t="shared" si="47"/>
        <v>0</v>
      </c>
      <c r="M19" s="21">
        <f t="shared" si="48"/>
        <v>-2194.48</v>
      </c>
      <c r="N19" s="21">
        <f t="shared" si="49"/>
        <v>0</v>
      </c>
      <c r="O19" s="40">
        <v>0</v>
      </c>
      <c r="P19" s="21">
        <f t="shared" si="50"/>
        <v>-93457.3</v>
      </c>
      <c r="Q19" s="21">
        <f t="shared" si="51"/>
        <v>0</v>
      </c>
      <c r="R19" s="21">
        <f t="shared" si="52"/>
        <v>-2194.48</v>
      </c>
      <c r="S19" s="21">
        <f t="shared" si="53"/>
        <v>0</v>
      </c>
    </row>
    <row r="20" spans="1:19" ht="81" customHeight="1">
      <c r="A20" s="31" t="s">
        <v>23</v>
      </c>
      <c r="B20" s="18" t="s">
        <v>88</v>
      </c>
      <c r="C20" s="20">
        <v>0</v>
      </c>
      <c r="D20" s="21">
        <v>26444.43</v>
      </c>
      <c r="E20" s="25">
        <v>3300</v>
      </c>
      <c r="F20" s="41">
        <f t="shared" si="42"/>
        <v>3300</v>
      </c>
      <c r="G20" s="41"/>
      <c r="H20" s="41">
        <f t="shared" si="44"/>
        <v>-23144.43</v>
      </c>
      <c r="I20" s="41">
        <f t="shared" si="45"/>
        <v>12.478998412898292</v>
      </c>
      <c r="J20" s="21">
        <v>3500</v>
      </c>
      <c r="K20" s="21">
        <f t="shared" si="46"/>
        <v>3500</v>
      </c>
      <c r="L20" s="21"/>
      <c r="M20" s="21">
        <f t="shared" si="48"/>
        <v>-22944.43</v>
      </c>
      <c r="N20" s="21">
        <f t="shared" si="49"/>
        <v>13.23530134701334</v>
      </c>
      <c r="O20" s="21">
        <v>3800</v>
      </c>
      <c r="P20" s="21">
        <f t="shared" si="50"/>
        <v>3800</v>
      </c>
      <c r="Q20" s="21"/>
      <c r="R20" s="21">
        <f t="shared" si="52"/>
        <v>-22644.43</v>
      </c>
      <c r="S20" s="21">
        <f t="shared" si="53"/>
        <v>14.369755748185915</v>
      </c>
    </row>
    <row r="21" spans="1:19" ht="37.5" customHeight="1">
      <c r="A21" s="31" t="s">
        <v>24</v>
      </c>
      <c r="B21" s="18" t="s">
        <v>80</v>
      </c>
      <c r="C21" s="20">
        <v>579350</v>
      </c>
      <c r="D21" s="21">
        <v>683000</v>
      </c>
      <c r="E21" s="22">
        <v>810000</v>
      </c>
      <c r="F21" s="41">
        <f t="shared" si="42"/>
        <v>230650</v>
      </c>
      <c r="G21" s="41">
        <f t="shared" si="43"/>
        <v>139.81185811685509</v>
      </c>
      <c r="H21" s="41">
        <f t="shared" si="44"/>
        <v>127000</v>
      </c>
      <c r="I21" s="41">
        <f t="shared" si="45"/>
        <v>118.59443631039532</v>
      </c>
      <c r="J21" s="40">
        <v>825000</v>
      </c>
      <c r="K21" s="21">
        <f t="shared" si="46"/>
        <v>245650</v>
      </c>
      <c r="L21" s="21">
        <f t="shared" si="47"/>
        <v>142.40096660050057</v>
      </c>
      <c r="M21" s="21">
        <f t="shared" si="48"/>
        <v>142000</v>
      </c>
      <c r="N21" s="21">
        <f t="shared" si="49"/>
        <v>120.79062957540263</v>
      </c>
      <c r="O21" s="40">
        <v>0</v>
      </c>
      <c r="P21" s="21">
        <f t="shared" si="50"/>
        <v>-579350</v>
      </c>
      <c r="Q21" s="21">
        <f t="shared" si="51"/>
        <v>0</v>
      </c>
      <c r="R21" s="21">
        <f t="shared" si="52"/>
        <v>-683000</v>
      </c>
      <c r="S21" s="21">
        <f t="shared" si="53"/>
        <v>0</v>
      </c>
    </row>
    <row r="22" spans="1:19" ht="141.75">
      <c r="A22" s="17" t="s">
        <v>26</v>
      </c>
      <c r="B22" s="18" t="s">
        <v>25</v>
      </c>
      <c r="C22" s="20">
        <v>5842306.1100000003</v>
      </c>
      <c r="D22" s="21">
        <v>10079200</v>
      </c>
      <c r="E22" s="22">
        <v>9354700</v>
      </c>
      <c r="F22" s="41">
        <f t="shared" si="42"/>
        <v>3512393.8899999997</v>
      </c>
      <c r="G22" s="41">
        <f t="shared" si="43"/>
        <v>160.11999070004222</v>
      </c>
      <c r="H22" s="41">
        <f t="shared" si="44"/>
        <v>-724500</v>
      </c>
      <c r="I22" s="41">
        <f t="shared" si="45"/>
        <v>92.811929518215734</v>
      </c>
      <c r="J22" s="40">
        <v>9484900</v>
      </c>
      <c r="K22" s="21">
        <f t="shared" si="46"/>
        <v>3642593.8899999997</v>
      </c>
      <c r="L22" s="21">
        <f t="shared" si="47"/>
        <v>162.34856273219137</v>
      </c>
      <c r="M22" s="21">
        <f t="shared" si="48"/>
        <v>-594300</v>
      </c>
      <c r="N22" s="21">
        <f t="shared" si="49"/>
        <v>94.103698706246533</v>
      </c>
      <c r="O22" s="40">
        <v>9498100</v>
      </c>
      <c r="P22" s="21">
        <f t="shared" si="50"/>
        <v>3655793.8899999997</v>
      </c>
      <c r="Q22" s="21">
        <f t="shared" si="51"/>
        <v>162.57450091056594</v>
      </c>
      <c r="R22" s="21">
        <f t="shared" si="52"/>
        <v>-581100</v>
      </c>
      <c r="S22" s="21">
        <f t="shared" si="53"/>
        <v>94.234661481069921</v>
      </c>
    </row>
    <row r="23" spans="1:19" ht="31.5">
      <c r="A23" s="31" t="s">
        <v>27</v>
      </c>
      <c r="B23" s="18" t="s">
        <v>81</v>
      </c>
      <c r="C23" s="20">
        <v>12682105.6</v>
      </c>
      <c r="D23" s="21">
        <v>12090000</v>
      </c>
      <c r="E23" s="23">
        <v>7400000</v>
      </c>
      <c r="F23" s="41">
        <f t="shared" si="0"/>
        <v>-5282105.5999999996</v>
      </c>
      <c r="G23" s="41">
        <f t="shared" si="1"/>
        <v>58.349932049138594</v>
      </c>
      <c r="H23" s="41">
        <f t="shared" si="2"/>
        <v>-4690000</v>
      </c>
      <c r="I23" s="41">
        <f t="shared" si="3"/>
        <v>61.207609594706369</v>
      </c>
      <c r="J23" s="23">
        <v>7400000</v>
      </c>
      <c r="K23" s="21">
        <f t="shared" si="4"/>
        <v>-5282105.5999999996</v>
      </c>
      <c r="L23" s="21">
        <f t="shared" si="5"/>
        <v>58.349932049138594</v>
      </c>
      <c r="M23" s="21">
        <f t="shared" si="6"/>
        <v>-4690000</v>
      </c>
      <c r="N23" s="21">
        <f t="shared" si="7"/>
        <v>61.207609594706369</v>
      </c>
      <c r="O23" s="23">
        <v>7400000</v>
      </c>
      <c r="P23" s="21">
        <f t="shared" si="8"/>
        <v>-5282105.5999999996</v>
      </c>
      <c r="Q23" s="21">
        <f t="shared" si="9"/>
        <v>58.349932049138594</v>
      </c>
      <c r="R23" s="21">
        <f t="shared" si="10"/>
        <v>-4690000</v>
      </c>
      <c r="S23" s="21">
        <f t="shared" si="11"/>
        <v>61.207609594706369</v>
      </c>
    </row>
    <row r="24" spans="1:19" ht="26.25" customHeight="1">
      <c r="A24" s="31" t="s">
        <v>29</v>
      </c>
      <c r="B24" s="18" t="s">
        <v>28</v>
      </c>
      <c r="C24" s="20">
        <v>49000262.469999999</v>
      </c>
      <c r="D24" s="21">
        <v>51406959</v>
      </c>
      <c r="E24" s="22">
        <v>50647400</v>
      </c>
      <c r="F24" s="41">
        <f t="shared" si="0"/>
        <v>1647137.5300000012</v>
      </c>
      <c r="G24" s="41">
        <f t="shared" si="1"/>
        <v>103.36148715735645</v>
      </c>
      <c r="H24" s="41">
        <f t="shared" si="2"/>
        <v>-759559</v>
      </c>
      <c r="I24" s="41">
        <f t="shared" si="3"/>
        <v>98.522458797844862</v>
      </c>
      <c r="J24" s="40">
        <v>50667400</v>
      </c>
      <c r="K24" s="21">
        <f t="shared" ref="K24:K25" si="54">J24-C24</f>
        <v>1667137.5300000012</v>
      </c>
      <c r="L24" s="21">
        <f t="shared" ref="L24:L25" si="55">J24/C24*100</f>
        <v>103.40230326525432</v>
      </c>
      <c r="M24" s="21">
        <f t="shared" ref="M24:M25" si="56">J24-D24</f>
        <v>-739559</v>
      </c>
      <c r="N24" s="21">
        <f t="shared" ref="N24:N25" si="57">J24/D24*100</f>
        <v>98.561364036336016</v>
      </c>
      <c r="O24" s="40">
        <v>50692400</v>
      </c>
      <c r="P24" s="21">
        <f t="shared" ref="P24:P25" si="58">O24-C24</f>
        <v>1692137.5300000012</v>
      </c>
      <c r="Q24" s="21">
        <f t="shared" ref="Q24:Q25" si="59">O24/C24*100</f>
        <v>103.45332340012668</v>
      </c>
      <c r="R24" s="21">
        <f t="shared" ref="R24:R25" si="60">O24-D24</f>
        <v>-714559</v>
      </c>
      <c r="S24" s="21">
        <f t="shared" ref="S24:S25" si="61">O24/D24*100</f>
        <v>98.609995584449962</v>
      </c>
    </row>
    <row r="25" spans="1:19" ht="31.5">
      <c r="A25" s="31" t="s">
        <v>31</v>
      </c>
      <c r="B25" s="18" t="s">
        <v>30</v>
      </c>
      <c r="C25" s="20">
        <v>1371588.79</v>
      </c>
      <c r="D25" s="21">
        <v>1896772.94</v>
      </c>
      <c r="E25" s="22">
        <v>1452100</v>
      </c>
      <c r="F25" s="41">
        <f t="shared" ref="F25" si="62">E25-C25</f>
        <v>80511.209999999963</v>
      </c>
      <c r="G25" s="41">
        <f t="shared" ref="G25" si="63">E25/C25*100</f>
        <v>105.86992330259565</v>
      </c>
      <c r="H25" s="41">
        <f t="shared" ref="H25" si="64">E25-D25</f>
        <v>-444672.93999999994</v>
      </c>
      <c r="I25" s="41">
        <f t="shared" ref="I25" si="65">E25/D25*100</f>
        <v>76.556343111896155</v>
      </c>
      <c r="J25" s="40">
        <v>1510900</v>
      </c>
      <c r="K25" s="21">
        <f t="shared" si="54"/>
        <v>139311.20999999996</v>
      </c>
      <c r="L25" s="21">
        <f t="shared" si="55"/>
        <v>110.15692246945237</v>
      </c>
      <c r="M25" s="21">
        <f t="shared" si="56"/>
        <v>-385872.93999999994</v>
      </c>
      <c r="N25" s="21">
        <f t="shared" si="57"/>
        <v>79.656345160638992</v>
      </c>
      <c r="O25" s="40">
        <v>1569700</v>
      </c>
      <c r="P25" s="21">
        <f t="shared" si="58"/>
        <v>198111.20999999996</v>
      </c>
      <c r="Q25" s="21">
        <f t="shared" si="59"/>
        <v>114.44392163630907</v>
      </c>
      <c r="R25" s="21">
        <f t="shared" si="60"/>
        <v>-327072.93999999994</v>
      </c>
      <c r="S25" s="21">
        <f t="shared" si="61"/>
        <v>82.756347209381858</v>
      </c>
    </row>
    <row r="26" spans="1:19" ht="130.5" customHeight="1">
      <c r="A26" s="17" t="s">
        <v>33</v>
      </c>
      <c r="B26" s="18" t="s">
        <v>32</v>
      </c>
      <c r="C26" s="20">
        <v>11417901.17</v>
      </c>
      <c r="D26" s="21">
        <v>12680000</v>
      </c>
      <c r="E26" s="22">
        <v>5796000</v>
      </c>
      <c r="F26" s="41">
        <f t="shared" si="0"/>
        <v>-5621901.1699999999</v>
      </c>
      <c r="G26" s="41">
        <f t="shared" si="1"/>
        <v>50.762394188773662</v>
      </c>
      <c r="H26" s="41">
        <f t="shared" si="2"/>
        <v>-6884000</v>
      </c>
      <c r="I26" s="41">
        <f t="shared" si="3"/>
        <v>45.709779179810731</v>
      </c>
      <c r="J26" s="40">
        <v>2464000</v>
      </c>
      <c r="K26" s="21">
        <f t="shared" si="4"/>
        <v>-8953901.1699999999</v>
      </c>
      <c r="L26" s="21">
        <f t="shared" si="5"/>
        <v>21.580148254164648</v>
      </c>
      <c r="M26" s="21">
        <f t="shared" si="6"/>
        <v>-10216000</v>
      </c>
      <c r="N26" s="21">
        <f t="shared" si="7"/>
        <v>19.43217665615142</v>
      </c>
      <c r="O26" s="40">
        <v>1315000</v>
      </c>
      <c r="P26" s="21">
        <f t="shared" si="8"/>
        <v>-10102901.17</v>
      </c>
      <c r="Q26" s="21">
        <f t="shared" si="9"/>
        <v>11.517002822332188</v>
      </c>
      <c r="R26" s="21">
        <f t="shared" si="10"/>
        <v>-11365000</v>
      </c>
      <c r="S26" s="21">
        <f t="shared" si="11"/>
        <v>10.370662460567823</v>
      </c>
    </row>
    <row r="27" spans="1:19" ht="50.25" customHeight="1">
      <c r="A27" s="31" t="s">
        <v>35</v>
      </c>
      <c r="B27" s="18" t="s">
        <v>34</v>
      </c>
      <c r="C27" s="20">
        <v>80394565.25</v>
      </c>
      <c r="D27" s="21">
        <v>75050988.099999994</v>
      </c>
      <c r="E27" s="22">
        <v>92543000</v>
      </c>
      <c r="F27" s="41">
        <f t="shared" ref="F27:F28" si="66">E27-C27</f>
        <v>12148434.75</v>
      </c>
      <c r="G27" s="41">
        <f t="shared" ref="G27:G28" si="67">E27/C27*100</f>
        <v>115.11101492025296</v>
      </c>
      <c r="H27" s="41">
        <f t="shared" ref="H27:H28" si="68">E27-D27</f>
        <v>17492011.900000006</v>
      </c>
      <c r="I27" s="41">
        <f t="shared" ref="I27:I28" si="69">E27/D27*100</f>
        <v>123.30683758179595</v>
      </c>
      <c r="J27" s="43">
        <v>96217000</v>
      </c>
      <c r="K27" s="21">
        <f t="shared" ref="K27:K28" si="70">J27-C27</f>
        <v>15822434.75</v>
      </c>
      <c r="L27" s="21">
        <f t="shared" ref="L27:L28" si="71">J27/C27*100</f>
        <v>119.68097557440302</v>
      </c>
      <c r="M27" s="21">
        <f t="shared" ref="M27:M28" si="72">J27-D27</f>
        <v>21166011.900000006</v>
      </c>
      <c r="N27" s="21">
        <f t="shared" ref="N27:N28" si="73">J27/D27*100</f>
        <v>128.20217619493275</v>
      </c>
      <c r="O27" s="43">
        <v>97449000</v>
      </c>
      <c r="P27" s="21">
        <f t="shared" ref="P27:P28" si="74">O27-C27</f>
        <v>17054434.75</v>
      </c>
      <c r="Q27" s="21">
        <f t="shared" ref="Q27:Q28" si="75">O27/C27*100</f>
        <v>121.21341747040543</v>
      </c>
      <c r="R27" s="21">
        <f t="shared" ref="R27:R28" si="76">O27-D27</f>
        <v>22398011.900000006</v>
      </c>
      <c r="S27" s="21">
        <f t="shared" ref="S27:S28" si="77">O27/D27*100</f>
        <v>129.84372686760136</v>
      </c>
    </row>
    <row r="28" spans="1:19" ht="50.25" customHeight="1">
      <c r="A28" s="31" t="s">
        <v>36</v>
      </c>
      <c r="B28" s="18" t="s">
        <v>82</v>
      </c>
      <c r="C28" s="20">
        <v>30577335.690000001</v>
      </c>
      <c r="D28" s="21">
        <v>28800000</v>
      </c>
      <c r="E28" s="22">
        <v>27000000</v>
      </c>
      <c r="F28" s="41">
        <f t="shared" si="66"/>
        <v>-3577335.6900000013</v>
      </c>
      <c r="G28" s="41">
        <f t="shared" si="67"/>
        <v>88.300695239546556</v>
      </c>
      <c r="H28" s="41">
        <f t="shared" si="68"/>
        <v>-1800000</v>
      </c>
      <c r="I28" s="41">
        <f t="shared" si="69"/>
        <v>93.75</v>
      </c>
      <c r="J28" s="40">
        <v>28100000</v>
      </c>
      <c r="K28" s="21">
        <f t="shared" si="70"/>
        <v>-2477335.6900000013</v>
      </c>
      <c r="L28" s="21">
        <f t="shared" si="71"/>
        <v>91.898130971528076</v>
      </c>
      <c r="M28" s="21">
        <f t="shared" si="72"/>
        <v>-700000</v>
      </c>
      <c r="N28" s="21">
        <f t="shared" si="73"/>
        <v>97.569444444444443</v>
      </c>
      <c r="O28" s="40">
        <v>29500000</v>
      </c>
      <c r="P28" s="21">
        <f t="shared" si="74"/>
        <v>-1077335.6900000013</v>
      </c>
      <c r="Q28" s="21">
        <f t="shared" si="75"/>
        <v>96.476685539504572</v>
      </c>
      <c r="R28" s="21">
        <f t="shared" si="76"/>
        <v>700000</v>
      </c>
      <c r="S28" s="21">
        <f t="shared" si="77"/>
        <v>102.43055555555556</v>
      </c>
    </row>
    <row r="29" spans="1:19" ht="35.25" customHeight="1">
      <c r="A29" s="31" t="s">
        <v>38</v>
      </c>
      <c r="B29" s="18" t="s">
        <v>37</v>
      </c>
      <c r="C29" s="20">
        <v>2344952.9700000002</v>
      </c>
      <c r="D29" s="21">
        <v>1459828.38</v>
      </c>
      <c r="E29" s="22">
        <v>1154900</v>
      </c>
      <c r="F29" s="41">
        <f t="shared" si="0"/>
        <v>-1190052.9700000002</v>
      </c>
      <c r="G29" s="41">
        <f t="shared" si="1"/>
        <v>49.250454690355681</v>
      </c>
      <c r="H29" s="41">
        <f t="shared" si="2"/>
        <v>-304928.37999999989</v>
      </c>
      <c r="I29" s="41">
        <f t="shared" si="3"/>
        <v>79.112039183674455</v>
      </c>
      <c r="J29" s="21">
        <v>1164900</v>
      </c>
      <c r="K29" s="21">
        <f t="shared" si="4"/>
        <v>-1180052.9700000002</v>
      </c>
      <c r="L29" s="21">
        <f t="shared" si="5"/>
        <v>49.676902475361793</v>
      </c>
      <c r="M29" s="21">
        <f t="shared" si="6"/>
        <v>-294928.37999999989</v>
      </c>
      <c r="N29" s="21">
        <f t="shared" si="7"/>
        <v>79.797051212280181</v>
      </c>
      <c r="O29" s="21">
        <v>1184900</v>
      </c>
      <c r="P29" s="21">
        <f t="shared" si="8"/>
        <v>-1160052.9700000002</v>
      </c>
      <c r="Q29" s="21">
        <f t="shared" si="9"/>
        <v>50.529798045374022</v>
      </c>
      <c r="R29" s="21">
        <f t="shared" si="10"/>
        <v>-274928.37999999989</v>
      </c>
      <c r="S29" s="21">
        <f t="shared" si="11"/>
        <v>81.167075269491619</v>
      </c>
    </row>
    <row r="30" spans="1:19" ht="35.25" customHeight="1">
      <c r="A30" s="31" t="s">
        <v>39</v>
      </c>
      <c r="B30" s="18" t="s">
        <v>83</v>
      </c>
      <c r="C30" s="20">
        <v>5722659.5199999996</v>
      </c>
      <c r="D30" s="21">
        <v>6200000</v>
      </c>
      <c r="E30" s="22">
        <v>3500000</v>
      </c>
      <c r="F30" s="41">
        <f t="shared" ref="F30:F33" si="78">E30-C30</f>
        <v>-2222659.5199999996</v>
      </c>
      <c r="G30" s="41">
        <f t="shared" ref="G30:G34" si="79">E30/C30*100</f>
        <v>61.160374608482741</v>
      </c>
      <c r="H30" s="41">
        <f t="shared" ref="H30:H33" si="80">E30-D30</f>
        <v>-2700000</v>
      </c>
      <c r="I30" s="41">
        <f t="shared" ref="I30:I33" si="81">E30/D30*100</f>
        <v>56.451612903225815</v>
      </c>
      <c r="J30" s="22">
        <v>3500000</v>
      </c>
      <c r="K30" s="21">
        <f t="shared" ref="K30:K33" si="82">J30-C30</f>
        <v>-2222659.5199999996</v>
      </c>
      <c r="L30" s="21">
        <f t="shared" ref="L30:L34" si="83">J30/C30*100</f>
        <v>61.160374608482741</v>
      </c>
      <c r="M30" s="21">
        <f t="shared" ref="M30:M33" si="84">J30-D30</f>
        <v>-2700000</v>
      </c>
      <c r="N30" s="21">
        <f t="shared" ref="N30:N33" si="85">J30/D30*100</f>
        <v>56.451612903225815</v>
      </c>
      <c r="O30" s="22">
        <v>3500000</v>
      </c>
      <c r="P30" s="21">
        <f t="shared" ref="P30:P33" si="86">O30-C30</f>
        <v>-2222659.5199999996</v>
      </c>
      <c r="Q30" s="21">
        <f t="shared" ref="Q30:Q34" si="87">O30/C30*100</f>
        <v>61.160374608482741</v>
      </c>
      <c r="R30" s="21">
        <f t="shared" ref="R30:R33" si="88">O30-D30</f>
        <v>-2700000</v>
      </c>
      <c r="S30" s="21">
        <f t="shared" ref="S30:S33" si="89">O30/D30*100</f>
        <v>56.451612903225815</v>
      </c>
    </row>
    <row r="31" spans="1:19" ht="35.25" customHeight="1">
      <c r="A31" s="17" t="s">
        <v>41</v>
      </c>
      <c r="B31" s="35" t="s">
        <v>40</v>
      </c>
      <c r="C31" s="20">
        <v>9042895.8399999999</v>
      </c>
      <c r="D31" s="21">
        <v>7146409.0899999999</v>
      </c>
      <c r="E31" s="22">
        <v>5901000</v>
      </c>
      <c r="F31" s="41">
        <f t="shared" si="78"/>
        <v>-3141895.84</v>
      </c>
      <c r="G31" s="41">
        <f t="shared" si="79"/>
        <v>65.255644921815232</v>
      </c>
      <c r="H31" s="41">
        <f t="shared" si="80"/>
        <v>-1245409.0899999999</v>
      </c>
      <c r="I31" s="41">
        <f t="shared" si="81"/>
        <v>82.57293874006308</v>
      </c>
      <c r="J31" s="21">
        <v>6301000</v>
      </c>
      <c r="K31" s="21">
        <f t="shared" si="82"/>
        <v>-2741895.84</v>
      </c>
      <c r="L31" s="21">
        <f t="shared" si="83"/>
        <v>69.679006719599684</v>
      </c>
      <c r="M31" s="21">
        <f t="shared" si="84"/>
        <v>-845409.08999999985</v>
      </c>
      <c r="N31" s="21">
        <f t="shared" si="85"/>
        <v>88.170155397583045</v>
      </c>
      <c r="O31" s="21">
        <v>7001000</v>
      </c>
      <c r="P31" s="21">
        <f t="shared" si="86"/>
        <v>-2041895.8399999999</v>
      </c>
      <c r="Q31" s="21">
        <f t="shared" si="87"/>
        <v>77.419889865722482</v>
      </c>
      <c r="R31" s="21">
        <f t="shared" si="88"/>
        <v>-145409.08999999985</v>
      </c>
      <c r="S31" s="21">
        <f t="shared" si="89"/>
        <v>97.965284548242963</v>
      </c>
    </row>
    <row r="32" spans="1:19" ht="35.25" customHeight="1">
      <c r="A32" s="31" t="s">
        <v>45</v>
      </c>
      <c r="B32" s="35" t="s">
        <v>44</v>
      </c>
      <c r="C32" s="20">
        <v>1020736.22</v>
      </c>
      <c r="D32" s="21">
        <v>1242457.81</v>
      </c>
      <c r="E32" s="23">
        <v>1085800</v>
      </c>
      <c r="F32" s="41">
        <f t="shared" si="78"/>
        <v>65063.780000000028</v>
      </c>
      <c r="G32" s="41">
        <f t="shared" si="79"/>
        <v>106.3742011623728</v>
      </c>
      <c r="H32" s="41">
        <f t="shared" si="80"/>
        <v>-156657.81000000006</v>
      </c>
      <c r="I32" s="41">
        <f t="shared" si="81"/>
        <v>87.391297415563756</v>
      </c>
      <c r="J32" s="40">
        <v>1190800</v>
      </c>
      <c r="K32" s="21">
        <f t="shared" si="82"/>
        <v>170063.78000000003</v>
      </c>
      <c r="L32" s="21">
        <f t="shared" si="83"/>
        <v>116.6608940358754</v>
      </c>
      <c r="M32" s="21">
        <f t="shared" si="84"/>
        <v>-51657.810000000056</v>
      </c>
      <c r="N32" s="21">
        <f t="shared" si="85"/>
        <v>95.842288600528008</v>
      </c>
      <c r="O32" s="40">
        <v>1138300</v>
      </c>
      <c r="P32" s="21">
        <f t="shared" si="86"/>
        <v>117563.78000000003</v>
      </c>
      <c r="Q32" s="21">
        <f t="shared" si="87"/>
        <v>111.51754759912409</v>
      </c>
      <c r="R32" s="21">
        <f t="shared" si="88"/>
        <v>-104157.81000000006</v>
      </c>
      <c r="S32" s="21">
        <f t="shared" si="89"/>
        <v>91.616793008045889</v>
      </c>
    </row>
    <row r="33" spans="1:19" ht="35.25" customHeight="1">
      <c r="A33" s="31" t="s">
        <v>43</v>
      </c>
      <c r="B33" s="18" t="s">
        <v>42</v>
      </c>
      <c r="C33" s="26">
        <v>12797</v>
      </c>
      <c r="D33" s="21">
        <v>43820.1</v>
      </c>
      <c r="E33" s="25">
        <v>0</v>
      </c>
      <c r="F33" s="41">
        <f t="shared" si="78"/>
        <v>-12797</v>
      </c>
      <c r="G33" s="41">
        <f t="shared" si="79"/>
        <v>0</v>
      </c>
      <c r="H33" s="41">
        <f t="shared" si="80"/>
        <v>-43820.1</v>
      </c>
      <c r="I33" s="41">
        <f t="shared" si="81"/>
        <v>0</v>
      </c>
      <c r="J33" s="41">
        <v>0</v>
      </c>
      <c r="K33" s="21">
        <f t="shared" si="82"/>
        <v>-12797</v>
      </c>
      <c r="L33" s="21">
        <f t="shared" si="83"/>
        <v>0</v>
      </c>
      <c r="M33" s="21">
        <f t="shared" si="84"/>
        <v>-43820.1</v>
      </c>
      <c r="N33" s="21">
        <f t="shared" si="85"/>
        <v>0</v>
      </c>
      <c r="O33" s="41">
        <v>0</v>
      </c>
      <c r="P33" s="21">
        <f t="shared" si="86"/>
        <v>-12797</v>
      </c>
      <c r="Q33" s="21">
        <f t="shared" si="87"/>
        <v>0</v>
      </c>
      <c r="R33" s="21">
        <f t="shared" si="88"/>
        <v>-43820.1</v>
      </c>
      <c r="S33" s="21">
        <f t="shared" si="89"/>
        <v>0</v>
      </c>
    </row>
    <row r="34" spans="1:19" ht="27.75" customHeight="1">
      <c r="A34" s="31" t="s">
        <v>47</v>
      </c>
      <c r="B34" s="18" t="s">
        <v>46</v>
      </c>
      <c r="C34" s="26">
        <v>-386880.43</v>
      </c>
      <c r="D34" s="21">
        <v>0</v>
      </c>
      <c r="E34" s="25">
        <v>0</v>
      </c>
      <c r="F34" s="41">
        <f t="shared" si="0"/>
        <v>386880.43</v>
      </c>
      <c r="G34" s="41">
        <f t="shared" si="79"/>
        <v>0</v>
      </c>
      <c r="H34" s="41">
        <f t="shared" si="2"/>
        <v>0</v>
      </c>
      <c r="I34" s="41"/>
      <c r="J34" s="41">
        <v>0</v>
      </c>
      <c r="K34" s="21">
        <f t="shared" si="4"/>
        <v>386880.43</v>
      </c>
      <c r="L34" s="21">
        <f t="shared" si="83"/>
        <v>0</v>
      </c>
      <c r="M34" s="21">
        <f t="shared" si="6"/>
        <v>0</v>
      </c>
      <c r="N34" s="21"/>
      <c r="O34" s="41">
        <v>0</v>
      </c>
      <c r="P34" s="21">
        <f t="shared" si="8"/>
        <v>386880.43</v>
      </c>
      <c r="Q34" s="21">
        <f t="shared" si="87"/>
        <v>0</v>
      </c>
      <c r="R34" s="21">
        <f t="shared" si="10"/>
        <v>0</v>
      </c>
      <c r="S34" s="21"/>
    </row>
    <row r="35" spans="1:19" ht="27.75" customHeight="1">
      <c r="A35" s="31" t="s">
        <v>48</v>
      </c>
      <c r="B35" s="18" t="s">
        <v>49</v>
      </c>
      <c r="C35" s="26">
        <v>56279229.670000002</v>
      </c>
      <c r="D35" s="21">
        <v>70489092.590000004</v>
      </c>
      <c r="E35" s="22">
        <v>941000</v>
      </c>
      <c r="F35" s="41">
        <f t="shared" ref="F35" si="90">E35-C35</f>
        <v>-55338229.670000002</v>
      </c>
      <c r="G35" s="41">
        <f t="shared" ref="G35:G36" si="91">E35/C35*100</f>
        <v>1.672020042771847</v>
      </c>
      <c r="H35" s="41">
        <f t="shared" ref="H35" si="92">E35-D35</f>
        <v>-69548092.590000004</v>
      </c>
      <c r="I35" s="41">
        <f t="shared" ref="I35:I36" si="93">E35/D35*100</f>
        <v>1.3349583111720973</v>
      </c>
      <c r="J35" s="40">
        <v>970000</v>
      </c>
      <c r="K35" s="21">
        <f t="shared" ref="K35" si="94">J35-C35</f>
        <v>-55309229.670000002</v>
      </c>
      <c r="L35" s="21">
        <f t="shared" ref="L35:L36" si="95">J35/C35*100</f>
        <v>1.7235488219858572</v>
      </c>
      <c r="M35" s="21">
        <f t="shared" ref="M35" si="96">J35-D35</f>
        <v>-69519092.590000004</v>
      </c>
      <c r="N35" s="21">
        <f t="shared" ref="N35:N36" si="97">J35/D35*100</f>
        <v>1.3760994280945105</v>
      </c>
      <c r="O35" s="40">
        <v>1015400</v>
      </c>
      <c r="P35" s="21">
        <f t="shared" ref="P35" si="98">O35-C35</f>
        <v>-55263829.670000002</v>
      </c>
      <c r="Q35" s="21">
        <f t="shared" ref="Q35:Q36" si="99">O35/C35*100</f>
        <v>1.8042180142726179</v>
      </c>
      <c r="R35" s="21">
        <f t="shared" ref="R35" si="100">O35-D35</f>
        <v>-69473692.590000004</v>
      </c>
      <c r="S35" s="21">
        <f>O35/D35*100</f>
        <v>1.4405065559661505</v>
      </c>
    </row>
    <row r="36" spans="1:19" ht="31.5">
      <c r="A36" s="31" t="s">
        <v>2</v>
      </c>
      <c r="B36" s="18" t="s">
        <v>50</v>
      </c>
      <c r="C36" s="20">
        <v>132350630</v>
      </c>
      <c r="D36" s="21">
        <v>67564100</v>
      </c>
      <c r="E36" s="25">
        <v>0</v>
      </c>
      <c r="F36" s="41">
        <f t="shared" si="0"/>
        <v>-132350630</v>
      </c>
      <c r="G36" s="41">
        <f t="shared" si="91"/>
        <v>0</v>
      </c>
      <c r="H36" s="41">
        <f t="shared" si="2"/>
        <v>-67564100</v>
      </c>
      <c r="I36" s="41">
        <f t="shared" si="93"/>
        <v>0</v>
      </c>
      <c r="J36" s="44">
        <v>0</v>
      </c>
      <c r="K36" s="21">
        <f t="shared" si="4"/>
        <v>-132350630</v>
      </c>
      <c r="L36" s="21">
        <f t="shared" si="95"/>
        <v>0</v>
      </c>
      <c r="M36" s="21">
        <f t="shared" si="6"/>
        <v>-67564100</v>
      </c>
      <c r="N36" s="21">
        <f t="shared" si="97"/>
        <v>0</v>
      </c>
      <c r="O36" s="46">
        <v>0</v>
      </c>
      <c r="P36" s="21">
        <f t="shared" si="8"/>
        <v>-132350630</v>
      </c>
      <c r="Q36" s="21">
        <f t="shared" si="99"/>
        <v>0</v>
      </c>
      <c r="R36" s="21">
        <f t="shared" si="10"/>
        <v>-67564100</v>
      </c>
      <c r="S36" s="21">
        <f>O36/D36*100</f>
        <v>0</v>
      </c>
    </row>
    <row r="37" spans="1:19" ht="47.25">
      <c r="A37" s="31" t="s">
        <v>52</v>
      </c>
      <c r="B37" s="32" t="s">
        <v>51</v>
      </c>
      <c r="C37" s="20">
        <v>923910447.05999994</v>
      </c>
      <c r="D37" s="21">
        <v>1284214263.4200001</v>
      </c>
      <c r="E37" s="25">
        <v>540731591.35000002</v>
      </c>
      <c r="F37" s="41">
        <f t="shared" si="0"/>
        <v>-383178855.70999992</v>
      </c>
      <c r="G37" s="41">
        <f t="shared" si="1"/>
        <v>58.52640730177653</v>
      </c>
      <c r="H37" s="41">
        <f t="shared" si="2"/>
        <v>-743482672.07000005</v>
      </c>
      <c r="I37" s="41">
        <f t="shared" si="3"/>
        <v>42.106025976535562</v>
      </c>
      <c r="J37" s="21">
        <v>307622106.25999999</v>
      </c>
      <c r="K37" s="21">
        <f t="shared" si="4"/>
        <v>-616288340.79999995</v>
      </c>
      <c r="L37" s="21">
        <f t="shared" si="5"/>
        <v>33.295662716975713</v>
      </c>
      <c r="M37" s="21">
        <f t="shared" si="6"/>
        <v>-976592157.16000009</v>
      </c>
      <c r="N37" s="21">
        <f t="shared" si="7"/>
        <v>23.954110698067581</v>
      </c>
      <c r="O37" s="21">
        <v>157944176.16999999</v>
      </c>
      <c r="P37" s="21">
        <f t="shared" si="8"/>
        <v>-765966270.88999999</v>
      </c>
      <c r="Q37" s="21">
        <f t="shared" si="9"/>
        <v>17.095182403510897</v>
      </c>
      <c r="R37" s="21">
        <f t="shared" si="10"/>
        <v>-1126270087.25</v>
      </c>
      <c r="S37" s="21">
        <f t="shared" si="11"/>
        <v>12.298895960661403</v>
      </c>
    </row>
    <row r="38" spans="1:19" ht="31.5">
      <c r="A38" s="37" t="s">
        <v>54</v>
      </c>
      <c r="B38" s="32" t="s">
        <v>53</v>
      </c>
      <c r="C38" s="20">
        <v>1375816294.98</v>
      </c>
      <c r="D38" s="21">
        <v>1547007565.76</v>
      </c>
      <c r="E38" s="25">
        <v>1861684161.76</v>
      </c>
      <c r="F38" s="41">
        <f t="shared" si="0"/>
        <v>485867866.77999997</v>
      </c>
      <c r="G38" s="41">
        <f t="shared" si="1"/>
        <v>135.31487950482975</v>
      </c>
      <c r="H38" s="41">
        <f t="shared" si="2"/>
        <v>314676596</v>
      </c>
      <c r="I38" s="41">
        <f t="shared" si="3"/>
        <v>120.34098623463476</v>
      </c>
      <c r="J38" s="21">
        <v>1958685837.3499999</v>
      </c>
      <c r="K38" s="21">
        <f t="shared" si="4"/>
        <v>582869542.36999989</v>
      </c>
      <c r="L38" s="21">
        <f t="shared" si="5"/>
        <v>142.3653611675295</v>
      </c>
      <c r="M38" s="21">
        <f t="shared" si="6"/>
        <v>411678271.58999991</v>
      </c>
      <c r="N38" s="21">
        <f t="shared" si="7"/>
        <v>126.61126426927034</v>
      </c>
      <c r="O38" s="21">
        <v>2063318423.27</v>
      </c>
      <c r="P38" s="21">
        <f t="shared" si="8"/>
        <v>687502128.28999996</v>
      </c>
      <c r="Q38" s="21">
        <f t="shared" si="9"/>
        <v>149.9704888507658</v>
      </c>
      <c r="R38" s="21">
        <f t="shared" si="10"/>
        <v>516310857.50999999</v>
      </c>
      <c r="S38" s="21">
        <f t="shared" si="11"/>
        <v>133.37481140606778</v>
      </c>
    </row>
    <row r="39" spans="1:19" ht="22.5" customHeight="1">
      <c r="A39" s="31" t="s">
        <v>3</v>
      </c>
      <c r="B39" s="32" t="s">
        <v>55</v>
      </c>
      <c r="C39" s="20">
        <v>193751015.18000001</v>
      </c>
      <c r="D39" s="21">
        <v>373102538.92000002</v>
      </c>
      <c r="E39" s="25">
        <v>191052000</v>
      </c>
      <c r="F39" s="41">
        <f t="shared" si="0"/>
        <v>-2699015.1800000072</v>
      </c>
      <c r="G39" s="41">
        <f t="shared" si="1"/>
        <v>98.606967206085315</v>
      </c>
      <c r="H39" s="41">
        <f t="shared" si="2"/>
        <v>-182050538.92000002</v>
      </c>
      <c r="I39" s="41">
        <f t="shared" si="3"/>
        <v>51.206298556163141</v>
      </c>
      <c r="J39" s="21">
        <v>196200000</v>
      </c>
      <c r="K39" s="21">
        <f t="shared" si="4"/>
        <v>2448984.8199999928</v>
      </c>
      <c r="L39" s="21">
        <f t="shared" si="5"/>
        <v>101.26398554233371</v>
      </c>
      <c r="M39" s="21">
        <f t="shared" si="6"/>
        <v>-176902538.92000002</v>
      </c>
      <c r="N39" s="21">
        <f t="shared" si="7"/>
        <v>52.586080107610542</v>
      </c>
      <c r="O39" s="46">
        <v>196200000</v>
      </c>
      <c r="P39" s="21">
        <f t="shared" si="8"/>
        <v>2448984.8199999928</v>
      </c>
      <c r="Q39" s="21">
        <f t="shared" si="9"/>
        <v>101.26398554233371</v>
      </c>
      <c r="R39" s="21">
        <f t="shared" si="10"/>
        <v>-176902538.92000002</v>
      </c>
      <c r="S39" s="21">
        <f t="shared" si="11"/>
        <v>52.586080107610542</v>
      </c>
    </row>
    <row r="40" spans="1:19" ht="50.25" customHeight="1">
      <c r="A40" s="31" t="s">
        <v>84</v>
      </c>
      <c r="B40" s="18" t="s">
        <v>89</v>
      </c>
      <c r="C40" s="20">
        <v>1004262.05</v>
      </c>
      <c r="D40" s="21">
        <v>332176.40000000002</v>
      </c>
      <c r="E40" s="25">
        <v>0</v>
      </c>
      <c r="F40" s="41">
        <f t="shared" si="0"/>
        <v>-1004262.05</v>
      </c>
      <c r="G40" s="41">
        <f t="shared" si="1"/>
        <v>0</v>
      </c>
      <c r="H40" s="41">
        <f t="shared" ref="H40" si="101">E40-D40</f>
        <v>-332176.40000000002</v>
      </c>
      <c r="I40" s="41">
        <f t="shared" si="3"/>
        <v>0</v>
      </c>
      <c r="J40" s="25">
        <v>0</v>
      </c>
      <c r="K40" s="21">
        <f t="shared" si="4"/>
        <v>-1004262.05</v>
      </c>
      <c r="L40" s="21">
        <f t="shared" si="5"/>
        <v>0</v>
      </c>
      <c r="M40" s="21">
        <f t="shared" ref="M40" si="102">J40-D40</f>
        <v>-332176.40000000002</v>
      </c>
      <c r="N40" s="21">
        <f t="shared" si="7"/>
        <v>0</v>
      </c>
      <c r="O40" s="25">
        <v>0</v>
      </c>
      <c r="P40" s="21">
        <f t="shared" si="8"/>
        <v>-1004262.05</v>
      </c>
      <c r="Q40" s="21">
        <f t="shared" si="9"/>
        <v>0</v>
      </c>
      <c r="R40" s="21">
        <f t="shared" ref="R40" si="103">O40-D40</f>
        <v>-332176.40000000002</v>
      </c>
      <c r="S40" s="21">
        <f t="shared" si="11"/>
        <v>0</v>
      </c>
    </row>
    <row r="41" spans="1:19" ht="35.25" customHeight="1">
      <c r="A41" s="31" t="s">
        <v>56</v>
      </c>
      <c r="B41" s="18" t="s">
        <v>85</v>
      </c>
      <c r="C41" s="26">
        <v>5723770</v>
      </c>
      <c r="D41" s="21">
        <v>6350000</v>
      </c>
      <c r="E41" s="22">
        <v>6350000</v>
      </c>
      <c r="F41" s="41">
        <f t="shared" si="0"/>
        <v>626230</v>
      </c>
      <c r="G41" s="41">
        <f t="shared" si="1"/>
        <v>110.94086589782609</v>
      </c>
      <c r="H41" s="41">
        <f t="shared" si="2"/>
        <v>0</v>
      </c>
      <c r="I41" s="41">
        <f t="shared" si="3"/>
        <v>100</v>
      </c>
      <c r="J41" s="22">
        <v>6350000</v>
      </c>
      <c r="K41" s="21">
        <f t="shared" si="4"/>
        <v>626230</v>
      </c>
      <c r="L41" s="21">
        <f t="shared" si="5"/>
        <v>110.94086589782609</v>
      </c>
      <c r="M41" s="21">
        <f t="shared" si="6"/>
        <v>0</v>
      </c>
      <c r="N41" s="21">
        <f t="shared" si="7"/>
        <v>100</v>
      </c>
      <c r="O41" s="22">
        <v>6350000</v>
      </c>
      <c r="P41" s="21">
        <f t="shared" si="8"/>
        <v>626230</v>
      </c>
      <c r="Q41" s="21">
        <f t="shared" si="9"/>
        <v>110.94086589782609</v>
      </c>
      <c r="R41" s="21">
        <f t="shared" si="10"/>
        <v>0</v>
      </c>
      <c r="S41" s="21">
        <f t="shared" si="11"/>
        <v>100</v>
      </c>
    </row>
    <row r="42" spans="1:19" ht="47.25">
      <c r="A42" s="31" t="s">
        <v>58</v>
      </c>
      <c r="B42" s="38" t="s">
        <v>57</v>
      </c>
      <c r="C42" s="26">
        <v>648270.27</v>
      </c>
      <c r="D42" s="21">
        <v>1094242.79</v>
      </c>
      <c r="E42" s="25">
        <v>0</v>
      </c>
      <c r="F42" s="41">
        <f t="shared" si="0"/>
        <v>-648270.27</v>
      </c>
      <c r="G42" s="41">
        <f t="shared" si="1"/>
        <v>0</v>
      </c>
      <c r="H42" s="41">
        <f t="shared" si="2"/>
        <v>-1094242.79</v>
      </c>
      <c r="I42" s="41">
        <f t="shared" si="3"/>
        <v>0</v>
      </c>
      <c r="J42" s="25">
        <v>0</v>
      </c>
      <c r="K42" s="21">
        <f t="shared" si="4"/>
        <v>-648270.27</v>
      </c>
      <c r="L42" s="21">
        <f t="shared" si="5"/>
        <v>0</v>
      </c>
      <c r="M42" s="21">
        <f t="shared" si="6"/>
        <v>-1094242.79</v>
      </c>
      <c r="N42" s="21">
        <f t="shared" si="7"/>
        <v>0</v>
      </c>
      <c r="O42" s="25">
        <v>0</v>
      </c>
      <c r="P42" s="21">
        <f t="shared" si="8"/>
        <v>-648270.27</v>
      </c>
      <c r="Q42" s="21">
        <f t="shared" si="9"/>
        <v>0</v>
      </c>
      <c r="R42" s="21">
        <f t="shared" si="10"/>
        <v>-1094242.79</v>
      </c>
      <c r="S42" s="21">
        <f t="shared" si="11"/>
        <v>0</v>
      </c>
    </row>
    <row r="43" spans="1:19" ht="63.75" customHeight="1">
      <c r="A43" s="31" t="s">
        <v>59</v>
      </c>
      <c r="B43" s="38" t="s">
        <v>86</v>
      </c>
      <c r="C43" s="20">
        <v>-5563295.5499999998</v>
      </c>
      <c r="D43" s="21">
        <v>-1434620.95</v>
      </c>
      <c r="E43" s="25">
        <v>0</v>
      </c>
      <c r="F43" s="41">
        <f t="shared" ref="F43" si="104">E43-C43</f>
        <v>5563295.5499999998</v>
      </c>
      <c r="G43" s="41">
        <f t="shared" si="1"/>
        <v>0</v>
      </c>
      <c r="H43" s="41">
        <f t="shared" ref="H43" si="105">E43-D43</f>
        <v>1434620.95</v>
      </c>
      <c r="I43" s="41">
        <f t="shared" si="3"/>
        <v>0</v>
      </c>
      <c r="J43" s="25">
        <v>0</v>
      </c>
      <c r="K43" s="21">
        <f t="shared" ref="K43" si="106">J43-C43</f>
        <v>5563295.5499999998</v>
      </c>
      <c r="L43" s="21">
        <f t="shared" si="5"/>
        <v>0</v>
      </c>
      <c r="M43" s="21">
        <f t="shared" ref="M43" si="107">J43-D43</f>
        <v>1434620.95</v>
      </c>
      <c r="N43" s="21">
        <f t="shared" si="7"/>
        <v>0</v>
      </c>
      <c r="O43" s="25">
        <v>0</v>
      </c>
      <c r="P43" s="21">
        <f t="shared" ref="P43" si="108">O43-C43</f>
        <v>5563295.5499999998</v>
      </c>
      <c r="Q43" s="21">
        <f t="shared" si="9"/>
        <v>0</v>
      </c>
      <c r="R43" s="21">
        <f t="shared" ref="R43" si="109">O43-D43</f>
        <v>1434620.95</v>
      </c>
      <c r="S43" s="21">
        <f t="shared" si="11"/>
        <v>0</v>
      </c>
    </row>
    <row r="44" spans="1:19" ht="15.75">
      <c r="A44" s="36" t="s">
        <v>0</v>
      </c>
      <c r="B44" s="3"/>
      <c r="C44" s="28">
        <f>SUM(C6:C43)</f>
        <v>4573641610.5</v>
      </c>
      <c r="D44" s="29">
        <f>SUM(D6:D43)</f>
        <v>5451917939.5699997</v>
      </c>
      <c r="E44" s="28">
        <f>SUM(E6:E43)</f>
        <v>4492979553.1099997</v>
      </c>
      <c r="F44" s="47">
        <f t="shared" si="0"/>
        <v>-80662057.390000343</v>
      </c>
      <c r="G44" s="47">
        <f t="shared" si="1"/>
        <v>98.236371271312137</v>
      </c>
      <c r="H44" s="47">
        <f t="shared" si="2"/>
        <v>-958938386.46000004</v>
      </c>
      <c r="I44" s="47">
        <f t="shared" si="3"/>
        <v>82.410990093962553</v>
      </c>
      <c r="J44" s="28">
        <f>SUM(J6:J43)</f>
        <v>4424456143.6100006</v>
      </c>
      <c r="K44" s="48">
        <f t="shared" si="4"/>
        <v>-149185466.88999939</v>
      </c>
      <c r="L44" s="48">
        <f t="shared" si="5"/>
        <v>96.738146982319194</v>
      </c>
      <c r="M44" s="48">
        <f t="shared" si="6"/>
        <v>-1027461795.9599991</v>
      </c>
      <c r="N44" s="48">
        <f t="shared" si="7"/>
        <v>81.154122139244151</v>
      </c>
      <c r="O44" s="28">
        <f>SUM(O6:O43)</f>
        <v>4381414299.4400005</v>
      </c>
      <c r="P44" s="48">
        <f t="shared" si="8"/>
        <v>-192227311.05999947</v>
      </c>
      <c r="Q44" s="48">
        <f t="shared" si="9"/>
        <v>95.797062222394274</v>
      </c>
      <c r="R44" s="48">
        <f t="shared" si="10"/>
        <v>-1070503640.1299992</v>
      </c>
      <c r="S44" s="48">
        <f t="shared" si="11"/>
        <v>80.364641361156814</v>
      </c>
    </row>
    <row r="47" spans="1:19" s="4" customFormat="1">
      <c r="B47" s="5"/>
      <c r="C47" s="30"/>
      <c r="D47" s="30"/>
      <c r="E47" s="30"/>
      <c r="J47" s="30"/>
      <c r="O47" s="30"/>
    </row>
  </sheetData>
  <mergeCells count="14">
    <mergeCell ref="A1:E1"/>
    <mergeCell ref="F3:G3"/>
    <mergeCell ref="H3:I3"/>
    <mergeCell ref="K3:L3"/>
    <mergeCell ref="M3:N3"/>
    <mergeCell ref="P3:Q3"/>
    <mergeCell ref="R3:S3"/>
    <mergeCell ref="O3:O4"/>
    <mergeCell ref="J3:J4"/>
    <mergeCell ref="A3:A4"/>
    <mergeCell ref="B3:B4"/>
    <mergeCell ref="C3:C4"/>
    <mergeCell ref="D3:D4"/>
    <mergeCell ref="E3:E4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2022-10-24T06:09:50Z</dcterms:modified>
</cp:coreProperties>
</file>